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2980" windowHeight="9024"/>
  </bookViews>
  <sheets>
    <sheet name="свод по группам" sheetId="10" r:id="rId1"/>
    <sheet name="Урфо 1" sheetId="6" r:id="rId2"/>
    <sheet name="Урфо 2" sheetId="7" r:id="rId3"/>
    <sheet name="урфо 3" sheetId="11" r:id="rId4"/>
    <sheet name="5 мая" sheetId="14" r:id="rId5"/>
    <sheet name="9 мая" sheetId="15" r:id="rId6"/>
    <sheet name="14 мая" sheetId="16" r:id="rId7"/>
    <sheet name="21 мая" sheetId="17" r:id="rId8"/>
    <sheet name="28 мая" sheetId="18" r:id="rId9"/>
    <sheet name="4 июня" sheetId="19" r:id="rId10"/>
    <sheet name="10 июня" sheetId="20" r:id="rId11"/>
    <sheet name="12 июня" sheetId="21" r:id="rId12"/>
    <sheet name="1 июля" sheetId="22" r:id="rId13"/>
    <sheet name="2 июля" sheetId="23" r:id="rId14"/>
  </sheets>
  <calcPr calcId="144525"/>
</workbook>
</file>

<file path=xl/calcChain.xml><?xml version="1.0" encoding="utf-8"?>
<calcChain xmlns="http://schemas.openxmlformats.org/spreadsheetml/2006/main">
  <c r="M153" i="10" l="1"/>
  <c r="T153" i="10" s="1"/>
  <c r="Y153" i="10" s="1"/>
  <c r="M157" i="10"/>
  <c r="T157" i="10" s="1"/>
  <c r="Y157" i="10" s="1"/>
  <c r="M168" i="10"/>
  <c r="T168" i="10" s="1"/>
  <c r="Y168" i="10" s="1"/>
  <c r="M169" i="10"/>
  <c r="T169" i="10" s="1"/>
  <c r="Y169" i="10" s="1"/>
  <c r="M170" i="10"/>
  <c r="T170" i="10" s="1"/>
  <c r="Y170" i="10" s="1"/>
  <c r="M171" i="10"/>
  <c r="T171" i="10" s="1"/>
  <c r="Y171" i="10" s="1"/>
  <c r="M91" i="10"/>
  <c r="T91" i="10" s="1"/>
  <c r="Y91" i="10" s="1"/>
  <c r="M92" i="10"/>
  <c r="T92" i="10" s="1"/>
  <c r="Y92" i="10" s="1"/>
  <c r="M94" i="10"/>
  <c r="T94" i="10" s="1"/>
  <c r="Y94" i="10" s="1"/>
  <c r="M96" i="10"/>
  <c r="T96" i="10" s="1"/>
  <c r="Y96" i="10" s="1"/>
  <c r="M97" i="10"/>
  <c r="T97" i="10" s="1"/>
  <c r="Y97" i="10" s="1"/>
  <c r="M100" i="10"/>
  <c r="T100" i="10" s="1"/>
  <c r="Y100" i="10" s="1"/>
  <c r="M115" i="10"/>
  <c r="T115" i="10" s="1"/>
  <c r="Y115" i="10" s="1"/>
  <c r="M116" i="10"/>
  <c r="T116" i="10" s="1"/>
  <c r="Y116" i="10" s="1"/>
  <c r="M117" i="10"/>
  <c r="T117" i="10" s="1"/>
  <c r="Y117" i="10" s="1"/>
  <c r="M118" i="10"/>
  <c r="T118" i="10" s="1"/>
  <c r="Y118" i="10" s="1"/>
  <c r="M119" i="10"/>
  <c r="T119" i="10" s="1"/>
  <c r="Y119" i="10" s="1"/>
  <c r="M120" i="10"/>
  <c r="T120" i="10" s="1"/>
  <c r="Y120" i="10" s="1"/>
  <c r="M121" i="10"/>
  <c r="T121" i="10" s="1"/>
  <c r="Y121" i="10" s="1"/>
  <c r="M122" i="10"/>
  <c r="T122" i="10" s="1"/>
  <c r="Y122" i="10" s="1"/>
  <c r="M123" i="10"/>
  <c r="T123" i="10" s="1"/>
  <c r="Y123" i="10" s="1"/>
  <c r="M124" i="10"/>
  <c r="T124" i="10" s="1"/>
  <c r="Y124" i="10" s="1"/>
  <c r="M125" i="10"/>
  <c r="T125" i="10" s="1"/>
  <c r="Y125" i="10" s="1"/>
  <c r="M126" i="10"/>
  <c r="T126" i="10" s="1"/>
  <c r="Y126" i="10" s="1"/>
  <c r="M127" i="10"/>
  <c r="T127" i="10" s="1"/>
  <c r="Y127" i="10" s="1"/>
  <c r="M28" i="10"/>
  <c r="T28" i="10" s="1"/>
  <c r="Y28" i="10" s="1"/>
  <c r="M29" i="10"/>
  <c r="T29" i="10" s="1"/>
  <c r="Y29" i="10" s="1"/>
  <c r="R3" i="10"/>
  <c r="Q3" i="10"/>
  <c r="P3" i="10"/>
  <c r="O3" i="10"/>
  <c r="N3" i="10"/>
  <c r="L3" i="10"/>
  <c r="M7" i="10"/>
  <c r="M9" i="10"/>
  <c r="M22" i="10"/>
  <c r="M23" i="10"/>
  <c r="M24" i="10"/>
  <c r="M35" i="10"/>
  <c r="M43" i="10"/>
  <c r="M45" i="10"/>
  <c r="T45" i="10" s="1"/>
  <c r="Y45" i="10" s="1"/>
  <c r="M51" i="10"/>
  <c r="M63" i="10"/>
  <c r="M66" i="10"/>
  <c r="M64" i="10"/>
  <c r="M72" i="10"/>
  <c r="M83" i="10"/>
  <c r="M87" i="10"/>
  <c r="M89" i="10"/>
  <c r="M90" i="10"/>
  <c r="M95" i="10"/>
  <c r="M103" i="10"/>
  <c r="M106" i="10"/>
  <c r="M107" i="10"/>
  <c r="M109" i="10"/>
  <c r="M112" i="10"/>
  <c r="M114" i="10"/>
  <c r="M138" i="10"/>
  <c r="M145" i="10"/>
  <c r="M158" i="10"/>
  <c r="M159" i="10"/>
  <c r="M162" i="10"/>
  <c r="M163" i="10"/>
  <c r="M164" i="10"/>
  <c r="M166" i="10"/>
  <c r="M167" i="10"/>
  <c r="M175" i="10"/>
  <c r="M185" i="10"/>
  <c r="M188" i="10"/>
  <c r="M189" i="10"/>
  <c r="M190" i="10"/>
  <c r="T190" i="10" s="1"/>
  <c r="Y190" i="10" s="1"/>
  <c r="H254" i="18"/>
  <c r="M176" i="10" s="1"/>
  <c r="H255" i="18"/>
  <c r="M177" i="10" s="1"/>
  <c r="H256" i="18"/>
  <c r="M178" i="10" s="1"/>
  <c r="H257" i="18"/>
  <c r="M181" i="10" s="1"/>
  <c r="H258" i="18"/>
  <c r="M182" i="10" s="1"/>
  <c r="H259" i="18"/>
  <c r="M179" i="10" s="1"/>
  <c r="H253" i="18"/>
  <c r="H216" i="18"/>
  <c r="M133" i="10" s="1"/>
  <c r="H217" i="18"/>
  <c r="M132" i="10" s="1"/>
  <c r="H218" i="18"/>
  <c r="M135" i="10" s="1"/>
  <c r="H219" i="18"/>
  <c r="H220" i="18"/>
  <c r="M131" i="10" s="1"/>
  <c r="H221" i="18"/>
  <c r="M152" i="10" s="1"/>
  <c r="H222" i="18"/>
  <c r="H223" i="18"/>
  <c r="M139" i="10" s="1"/>
  <c r="H224" i="18"/>
  <c r="M137" i="10" s="1"/>
  <c r="H225" i="18"/>
  <c r="H226" i="18"/>
  <c r="M134" i="10" s="1"/>
  <c r="H227" i="18"/>
  <c r="M142" i="10" s="1"/>
  <c r="H228" i="18"/>
  <c r="M151" i="10" s="1"/>
  <c r="H229" i="18"/>
  <c r="M147" i="10" s="1"/>
  <c r="H230" i="18"/>
  <c r="M143" i="10" s="1"/>
  <c r="H231" i="18"/>
  <c r="M146" i="10" s="1"/>
  <c r="H232" i="18"/>
  <c r="M144" i="10" s="1"/>
  <c r="H233" i="18"/>
  <c r="H234" i="18"/>
  <c r="M136" i="10" s="1"/>
  <c r="H235" i="18"/>
  <c r="M148" i="10" s="1"/>
  <c r="H236" i="18"/>
  <c r="M161" i="10" s="1"/>
  <c r="H237" i="18"/>
  <c r="M150" i="10" s="1"/>
  <c r="H215" i="18"/>
  <c r="H157" i="18"/>
  <c r="M68" i="10" s="1"/>
  <c r="H158" i="18"/>
  <c r="M70" i="10" s="1"/>
  <c r="H159" i="18"/>
  <c r="M77" i="10" s="1"/>
  <c r="H160" i="18"/>
  <c r="M75" i="10" s="1"/>
  <c r="H161" i="18"/>
  <c r="M69" i="10" s="1"/>
  <c r="H162" i="18"/>
  <c r="H163" i="18"/>
  <c r="M82" i="10" s="1"/>
  <c r="H164" i="18"/>
  <c r="M74" i="10" s="1"/>
  <c r="H165" i="18"/>
  <c r="M71" i="10" s="1"/>
  <c r="H166" i="18"/>
  <c r="M78" i="10" s="1"/>
  <c r="H167" i="18"/>
  <c r="M86" i="10" s="1"/>
  <c r="H168" i="18"/>
  <c r="H169" i="18"/>
  <c r="H170" i="18"/>
  <c r="M81" i="10" s="1"/>
  <c r="H171" i="18"/>
  <c r="H172" i="18"/>
  <c r="M76" i="10" s="1"/>
  <c r="H173" i="18"/>
  <c r="H174" i="18"/>
  <c r="H175" i="18"/>
  <c r="M79" i="10" s="1"/>
  <c r="H176" i="18"/>
  <c r="M73" i="10" s="1"/>
  <c r="H177" i="18"/>
  <c r="M65" i="10" s="1"/>
  <c r="H178" i="18"/>
  <c r="M80" i="10" s="1"/>
  <c r="H179" i="18"/>
  <c r="M85" i="10" s="1"/>
  <c r="H180" i="18"/>
  <c r="H181" i="18"/>
  <c r="M102" i="10" s="1"/>
  <c r="H182" i="18"/>
  <c r="M104" i="10" s="1"/>
  <c r="H156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93" i="18"/>
  <c r="H79" i="18"/>
  <c r="M49" i="10" s="1"/>
  <c r="H80" i="18"/>
  <c r="M57" i="10" s="1"/>
  <c r="H81" i="18"/>
  <c r="M52" i="10" s="1"/>
  <c r="H82" i="18"/>
  <c r="M56" i="10" s="1"/>
  <c r="H83" i="18"/>
  <c r="M58" i="10" s="1"/>
  <c r="H84" i="18"/>
  <c r="M54" i="10" s="1"/>
  <c r="H85" i="18"/>
  <c r="M53" i="10" s="1"/>
  <c r="H86" i="18"/>
  <c r="M50" i="10" s="1"/>
  <c r="H87" i="18"/>
  <c r="M55" i="10" s="1"/>
  <c r="H78" i="18"/>
  <c r="H67" i="18"/>
  <c r="M33" i="10" s="1"/>
  <c r="H68" i="18"/>
  <c r="M36" i="10" s="1"/>
  <c r="H69" i="18"/>
  <c r="M34" i="10" s="1"/>
  <c r="H70" i="18"/>
  <c r="M39" i="10" s="1"/>
  <c r="H71" i="18"/>
  <c r="M40" i="10" s="1"/>
  <c r="H66" i="18"/>
  <c r="H43" i="18"/>
  <c r="M6" i="10" s="1"/>
  <c r="H44" i="18"/>
  <c r="M5" i="10" s="1"/>
  <c r="H45" i="18"/>
  <c r="M10" i="10" s="1"/>
  <c r="H46" i="18"/>
  <c r="M13" i="10" s="1"/>
  <c r="H47" i="18"/>
  <c r="M17" i="10" s="1"/>
  <c r="H48" i="18"/>
  <c r="M16" i="10" s="1"/>
  <c r="H49" i="18"/>
  <c r="M8" i="10" s="1"/>
  <c r="H50" i="18"/>
  <c r="M12" i="10" s="1"/>
  <c r="H51" i="18"/>
  <c r="M11" i="10" s="1"/>
  <c r="H52" i="18"/>
  <c r="M15" i="10" s="1"/>
  <c r="H53" i="18"/>
  <c r="M18" i="10" s="1"/>
  <c r="H54" i="18"/>
  <c r="M14" i="10" s="1"/>
  <c r="H42" i="18"/>
  <c r="H9" i="18"/>
  <c r="L9" i="18"/>
  <c r="H10" i="18"/>
  <c r="L10" i="18"/>
  <c r="H11" i="18"/>
  <c r="L11" i="18"/>
  <c r="H12" i="18"/>
  <c r="L12" i="18"/>
  <c r="H13" i="18"/>
  <c r="L13" i="18"/>
  <c r="H14" i="18"/>
  <c r="L14" i="18"/>
  <c r="H15" i="18"/>
  <c r="L15" i="18"/>
  <c r="H16" i="18"/>
  <c r="L16" i="18"/>
  <c r="H17" i="18"/>
  <c r="L17" i="18"/>
  <c r="H18" i="18"/>
  <c r="L18" i="18"/>
  <c r="H19" i="18"/>
  <c r="L19" i="18"/>
  <c r="H20" i="18"/>
  <c r="L20" i="18"/>
  <c r="H21" i="18"/>
  <c r="L21" i="18"/>
  <c r="H22" i="18"/>
  <c r="L22" i="18"/>
  <c r="H23" i="18"/>
  <c r="L23" i="18"/>
  <c r="H24" i="18"/>
  <c r="L24" i="18"/>
  <c r="H25" i="18"/>
  <c r="L25" i="18"/>
  <c r="H26" i="18"/>
  <c r="L26" i="18"/>
  <c r="H27" i="18"/>
  <c r="L27" i="18"/>
  <c r="H28" i="18"/>
  <c r="L28" i="18"/>
  <c r="H29" i="18"/>
  <c r="L29" i="18"/>
  <c r="H30" i="18"/>
  <c r="L30" i="18"/>
  <c r="H31" i="18"/>
  <c r="L31" i="18"/>
  <c r="H32" i="18"/>
  <c r="L32" i="18"/>
  <c r="H33" i="18"/>
  <c r="L33" i="18"/>
  <c r="H34" i="18"/>
  <c r="L34" i="18"/>
  <c r="H35" i="18"/>
  <c r="L35" i="18"/>
  <c r="H36" i="18"/>
  <c r="L36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6" i="18"/>
  <c r="L67" i="18"/>
  <c r="L68" i="18"/>
  <c r="L69" i="18"/>
  <c r="L70" i="18"/>
  <c r="L71" i="18"/>
  <c r="L72" i="18"/>
  <c r="L73" i="18"/>
  <c r="L77" i="18"/>
  <c r="L78" i="18"/>
  <c r="L79" i="18"/>
  <c r="L80" i="18"/>
  <c r="L81" i="18"/>
  <c r="L82" i="18"/>
  <c r="L83" i="18"/>
  <c r="L84" i="18"/>
  <c r="L85" i="18"/>
  <c r="L86" i="18"/>
  <c r="L87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78" i="18"/>
  <c r="L179" i="18"/>
  <c r="L180" i="18"/>
  <c r="L181" i="18"/>
  <c r="L182" i="18"/>
  <c r="L183" i="18"/>
  <c r="L184" i="18"/>
  <c r="L185" i="18"/>
  <c r="L186" i="18"/>
  <c r="L187" i="18"/>
  <c r="L188" i="18"/>
  <c r="L189" i="18"/>
  <c r="L190" i="18"/>
  <c r="L191" i="18"/>
  <c r="L192" i="18"/>
  <c r="L193" i="18"/>
  <c r="L194" i="18"/>
  <c r="L195" i="18"/>
  <c r="L196" i="18"/>
  <c r="L197" i="18"/>
  <c r="L198" i="18"/>
  <c r="L199" i="18"/>
  <c r="L200" i="18"/>
  <c r="L201" i="18"/>
  <c r="L202" i="18"/>
  <c r="L203" i="18"/>
  <c r="L204" i="18"/>
  <c r="L205" i="18"/>
  <c r="L206" i="18"/>
  <c r="L207" i="18"/>
  <c r="L208" i="18"/>
  <c r="L209" i="18"/>
  <c r="L210" i="18"/>
  <c r="L211" i="18"/>
  <c r="L215" i="18"/>
  <c r="L216" i="18"/>
  <c r="L217" i="18"/>
  <c r="L218" i="18"/>
  <c r="L219" i="18"/>
  <c r="L220" i="18"/>
  <c r="L221" i="18"/>
  <c r="L222" i="18"/>
  <c r="L223" i="18"/>
  <c r="L224" i="18"/>
  <c r="L225" i="18"/>
  <c r="L226" i="18"/>
  <c r="L227" i="18"/>
  <c r="L228" i="18"/>
  <c r="L229" i="18"/>
  <c r="L230" i="18"/>
  <c r="L231" i="18"/>
  <c r="L232" i="18"/>
  <c r="L233" i="18"/>
  <c r="L234" i="18"/>
  <c r="L235" i="18"/>
  <c r="L236" i="18"/>
  <c r="L237" i="18"/>
  <c r="L238" i="18"/>
  <c r="L239" i="18"/>
  <c r="L240" i="18"/>
  <c r="L241" i="18"/>
  <c r="L242" i="18"/>
  <c r="L243" i="18"/>
  <c r="L244" i="18"/>
  <c r="L245" i="18"/>
  <c r="L246" i="18"/>
  <c r="L247" i="18"/>
  <c r="L248" i="18"/>
  <c r="L252" i="18"/>
  <c r="L253" i="18"/>
  <c r="L254" i="18"/>
  <c r="L255" i="18"/>
  <c r="L256" i="18"/>
  <c r="L257" i="18"/>
  <c r="L258" i="18"/>
  <c r="L259" i="18"/>
  <c r="L260" i="18"/>
  <c r="L261" i="18"/>
  <c r="L262" i="18"/>
  <c r="L263" i="18"/>
  <c r="L8" i="18"/>
  <c r="H8" i="18"/>
  <c r="L3" i="19" l="1"/>
  <c r="L3" i="18"/>
  <c r="L3" i="17"/>
  <c r="L145" i="16"/>
  <c r="L146" i="16"/>
  <c r="L147" i="16"/>
  <c r="L144" i="16"/>
  <c r="K151" i="10" l="1"/>
  <c r="T151" i="10" s="1"/>
  <c r="K7" i="10"/>
  <c r="K8" i="10"/>
  <c r="K9" i="10"/>
  <c r="K6" i="10"/>
  <c r="K12" i="10"/>
  <c r="K11" i="10"/>
  <c r="K13" i="10"/>
  <c r="K10" i="10"/>
  <c r="K14" i="10"/>
  <c r="K15" i="10"/>
  <c r="K16" i="10"/>
  <c r="K20" i="10"/>
  <c r="K18" i="10"/>
  <c r="T18" i="10" s="1"/>
  <c r="Y18" i="10" s="1"/>
  <c r="K19" i="10"/>
  <c r="T19" i="10" s="1"/>
  <c r="K21" i="10"/>
  <c r="T21" i="10" s="1"/>
  <c r="Y21" i="10" s="1"/>
  <c r="K22" i="10"/>
  <c r="K23" i="10"/>
  <c r="T23" i="10" s="1"/>
  <c r="Y23" i="10" s="1"/>
  <c r="K24" i="10"/>
  <c r="T24" i="10" s="1"/>
  <c r="Y24" i="10" s="1"/>
  <c r="K25" i="10"/>
  <c r="T25" i="10" s="1"/>
  <c r="Y25" i="10" s="1"/>
  <c r="K26" i="10"/>
  <c r="K27" i="10"/>
  <c r="T27" i="10" s="1"/>
  <c r="Y27" i="10" s="1"/>
  <c r="K34" i="10"/>
  <c r="K33" i="10"/>
  <c r="K36" i="10"/>
  <c r="K38" i="10"/>
  <c r="K41" i="10"/>
  <c r="K40" i="10"/>
  <c r="K44" i="10"/>
  <c r="K50" i="10"/>
  <c r="K49" i="10"/>
  <c r="K51" i="10"/>
  <c r="K53" i="10"/>
  <c r="K52" i="10"/>
  <c r="K55" i="10"/>
  <c r="K57" i="10"/>
  <c r="K58" i="10"/>
  <c r="K63" i="10"/>
  <c r="K64" i="10"/>
  <c r="K67" i="10"/>
  <c r="K65" i="10"/>
  <c r="K66" i="10"/>
  <c r="K72" i="10"/>
  <c r="K71" i="10"/>
  <c r="K70" i="10"/>
  <c r="K69" i="10"/>
  <c r="K68" i="10"/>
  <c r="K73" i="10"/>
  <c r="K75" i="10"/>
  <c r="K78" i="10"/>
  <c r="K76" i="10"/>
  <c r="K83" i="10"/>
  <c r="K80" i="10"/>
  <c r="K79" i="10"/>
  <c r="K95" i="10"/>
  <c r="K81" i="10"/>
  <c r="K106" i="10"/>
  <c r="K77" i="10"/>
  <c r="K82" i="10"/>
  <c r="K84" i="10"/>
  <c r="K85" i="10"/>
  <c r="K86" i="10"/>
  <c r="K87" i="10"/>
  <c r="K88" i="10"/>
  <c r="K89" i="10"/>
  <c r="K90" i="10"/>
  <c r="K93" i="10"/>
  <c r="K101" i="10"/>
  <c r="K103" i="10"/>
  <c r="K108" i="10"/>
  <c r="K109" i="10"/>
  <c r="K110" i="10"/>
  <c r="K111" i="10"/>
  <c r="K104" i="10"/>
  <c r="K112" i="10"/>
  <c r="K113" i="10"/>
  <c r="K102" i="10"/>
  <c r="K114" i="10"/>
  <c r="K131" i="10"/>
  <c r="K134" i="10"/>
  <c r="K132" i="10"/>
  <c r="K137" i="10"/>
  <c r="K135" i="10"/>
  <c r="K133" i="10"/>
  <c r="K139" i="10"/>
  <c r="K136" i="10"/>
  <c r="K140" i="10"/>
  <c r="K141" i="10"/>
  <c r="K138" i="10"/>
  <c r="K144" i="10"/>
  <c r="K142" i="10"/>
  <c r="K145" i="10"/>
  <c r="K143" i="10"/>
  <c r="K146" i="10"/>
  <c r="K147" i="10"/>
  <c r="K149" i="10"/>
  <c r="K148" i="10"/>
  <c r="K150" i="10"/>
  <c r="K160" i="10"/>
  <c r="K165" i="10"/>
  <c r="K158" i="10"/>
  <c r="K152" i="10"/>
  <c r="K156" i="10"/>
  <c r="K159" i="10"/>
  <c r="K166" i="10"/>
  <c r="K161" i="10"/>
  <c r="K167" i="10"/>
  <c r="K175" i="10"/>
  <c r="K176" i="10"/>
  <c r="K177" i="10"/>
  <c r="K179" i="10"/>
  <c r="K182" i="10"/>
  <c r="K181" i="10"/>
  <c r="K184" i="10"/>
  <c r="K186" i="10"/>
  <c r="K187" i="10"/>
  <c r="K189" i="10"/>
  <c r="K5" i="10"/>
  <c r="Y19" i="10"/>
  <c r="L143" i="16"/>
  <c r="L141" i="16"/>
  <c r="F34" i="10"/>
  <c r="G34" i="10"/>
  <c r="H34" i="10"/>
  <c r="I34" i="10"/>
  <c r="J34" i="10"/>
  <c r="F35" i="10"/>
  <c r="G35" i="10"/>
  <c r="H35" i="10"/>
  <c r="I35" i="10"/>
  <c r="F33" i="10"/>
  <c r="G33" i="10"/>
  <c r="H33" i="10"/>
  <c r="F37" i="10"/>
  <c r="G37" i="10"/>
  <c r="H37" i="10"/>
  <c r="F36" i="10"/>
  <c r="G36" i="10"/>
  <c r="H36" i="10"/>
  <c r="I36" i="10"/>
  <c r="J36" i="10"/>
  <c r="H139" i="16"/>
  <c r="H140" i="16"/>
  <c r="H141" i="16"/>
  <c r="H142" i="16"/>
  <c r="H143" i="16"/>
  <c r="H144" i="16"/>
  <c r="H145" i="16"/>
  <c r="H146" i="16"/>
  <c r="H138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05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59" i="16"/>
  <c r="H47" i="16"/>
  <c r="H48" i="16"/>
  <c r="H49" i="16"/>
  <c r="H50" i="16"/>
  <c r="H51" i="16"/>
  <c r="H52" i="16"/>
  <c r="H53" i="16"/>
  <c r="H46" i="16"/>
  <c r="H36" i="16"/>
  <c r="H37" i="16"/>
  <c r="H38" i="16"/>
  <c r="H39" i="16"/>
  <c r="H40" i="16"/>
  <c r="H35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5" i="16"/>
  <c r="L36" i="16"/>
  <c r="L37" i="16"/>
  <c r="L38" i="16"/>
  <c r="L39" i="16"/>
  <c r="L40" i="16"/>
  <c r="L41" i="16"/>
  <c r="L46" i="16"/>
  <c r="L47" i="16"/>
  <c r="L48" i="16"/>
  <c r="L49" i="16"/>
  <c r="L50" i="16"/>
  <c r="L51" i="16"/>
  <c r="L52" i="16"/>
  <c r="L53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8" i="16"/>
  <c r="L139" i="16"/>
  <c r="L140" i="16"/>
  <c r="L142" i="16"/>
  <c r="L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9" i="16"/>
  <c r="U37" i="10" l="1"/>
  <c r="V37" i="10"/>
  <c r="T37" i="10"/>
  <c r="U34" i="10"/>
  <c r="V34" i="10"/>
  <c r="W34" i="10"/>
  <c r="T34" i="10"/>
  <c r="T187" i="10"/>
  <c r="Y187" i="10" s="1"/>
  <c r="T159" i="10"/>
  <c r="Y159" i="10" s="1"/>
  <c r="T113" i="10"/>
  <c r="Y113" i="10" s="1"/>
  <c r="T110" i="10"/>
  <c r="Y110" i="10" s="1"/>
  <c r="T101" i="10"/>
  <c r="Y101" i="10" s="1"/>
  <c r="T88" i="10"/>
  <c r="Y88" i="10" s="1"/>
  <c r="T84" i="10"/>
  <c r="Y84" i="10" s="1"/>
  <c r="T57" i="10"/>
  <c r="Y57" i="10" s="1"/>
  <c r="T40" i="10"/>
  <c r="Y40" i="10" s="1"/>
  <c r="V36" i="10"/>
  <c r="W36" i="10"/>
  <c r="T36" i="10"/>
  <c r="U36" i="10"/>
  <c r="T186" i="10"/>
  <c r="Y186" i="10" s="1"/>
  <c r="T167" i="10"/>
  <c r="Y167" i="10" s="1"/>
  <c r="T156" i="10"/>
  <c r="Y156" i="10" s="1"/>
  <c r="T112" i="10"/>
  <c r="Y112" i="10" s="1"/>
  <c r="T109" i="10"/>
  <c r="Y109" i="10" s="1"/>
  <c r="T93" i="10"/>
  <c r="Y93" i="10" s="1"/>
  <c r="T87" i="10"/>
  <c r="Y87" i="10" s="1"/>
  <c r="T82" i="10"/>
  <c r="Y82" i="10" s="1"/>
  <c r="T41" i="10"/>
  <c r="Y41" i="10" s="1"/>
  <c r="T184" i="10"/>
  <c r="Y184" i="10" s="1"/>
  <c r="T161" i="10"/>
  <c r="Y161" i="10" s="1"/>
  <c r="T152" i="10"/>
  <c r="Y152" i="10" s="1"/>
  <c r="T114" i="10"/>
  <c r="Y114" i="10" s="1"/>
  <c r="T104" i="10"/>
  <c r="Y104" i="10" s="1"/>
  <c r="T108" i="10"/>
  <c r="Y108" i="10" s="1"/>
  <c r="T90" i="10"/>
  <c r="Y90" i="10" s="1"/>
  <c r="T86" i="10"/>
  <c r="Y86" i="10" s="1"/>
  <c r="U35" i="10"/>
  <c r="V35" i="10"/>
  <c r="W35" i="10"/>
  <c r="T35" i="10"/>
  <c r="T189" i="10"/>
  <c r="Y189" i="10" s="1"/>
  <c r="T166" i="10"/>
  <c r="Y166" i="10" s="1"/>
  <c r="T102" i="10"/>
  <c r="Y102" i="10" s="1"/>
  <c r="T111" i="10"/>
  <c r="Y111" i="10" s="1"/>
  <c r="T103" i="10"/>
  <c r="Y103" i="10" s="1"/>
  <c r="T89" i="10"/>
  <c r="Y89" i="10" s="1"/>
  <c r="T85" i="10"/>
  <c r="Y85" i="10" s="1"/>
  <c r="T58" i="10"/>
  <c r="Y58" i="10" s="1"/>
  <c r="T44" i="10"/>
  <c r="Y44" i="10" s="1"/>
  <c r="T26" i="10"/>
  <c r="Y26" i="10" s="1"/>
  <c r="T22" i="10"/>
  <c r="Y22" i="10" s="1"/>
  <c r="W33" i="10"/>
  <c r="Y151" i="10"/>
  <c r="U33" i="10"/>
  <c r="T33" i="10"/>
  <c r="V33" i="10"/>
  <c r="J38" i="10"/>
  <c r="J83" i="10"/>
  <c r="J79" i="10"/>
  <c r="J80" i="10"/>
  <c r="J69" i="10"/>
  <c r="J78" i="10"/>
  <c r="J107" i="10"/>
  <c r="J136" i="10"/>
  <c r="J16" i="10"/>
  <c r="L106" i="15"/>
  <c r="L107" i="15"/>
  <c r="L108" i="15"/>
  <c r="L109" i="15"/>
  <c r="L110" i="15"/>
  <c r="L111" i="15"/>
  <c r="L112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223" i="15"/>
  <c r="L141" i="15"/>
  <c r="L145" i="15"/>
  <c r="L151" i="15"/>
  <c r="L152" i="15"/>
  <c r="L157" i="15"/>
  <c r="L172" i="15"/>
  <c r="L224" i="15"/>
  <c r="L187" i="15"/>
  <c r="L173" i="15"/>
  <c r="L153" i="15"/>
  <c r="L227" i="15"/>
  <c r="L200" i="15"/>
  <c r="L228" i="15"/>
  <c r="L174" i="15"/>
  <c r="L158" i="15"/>
  <c r="L215" i="15"/>
  <c r="L175" i="15"/>
  <c r="L233" i="15"/>
  <c r="L229" i="15"/>
  <c r="L179" i="15"/>
  <c r="L198" i="15"/>
  <c r="L159" i="15"/>
  <c r="L160" i="15"/>
  <c r="L188" i="15"/>
  <c r="L146" i="15"/>
  <c r="L194" i="15"/>
  <c r="L180" i="15"/>
  <c r="L208" i="15"/>
  <c r="L184" i="15"/>
  <c r="L230" i="15"/>
  <c r="L182" i="15"/>
  <c r="L142" i="15"/>
  <c r="L225" i="15"/>
  <c r="L161" i="15"/>
  <c r="L207" i="15"/>
  <c r="L219" i="15"/>
  <c r="L231" i="15"/>
  <c r="L199" i="15"/>
  <c r="L191" i="15"/>
  <c r="L147" i="15"/>
  <c r="L162" i="15"/>
  <c r="L138" i="15"/>
  <c r="L163" i="15"/>
  <c r="L209" i="15"/>
  <c r="L192" i="15"/>
  <c r="L195" i="15"/>
  <c r="L210" i="15"/>
  <c r="L164" i="15"/>
  <c r="L148" i="15"/>
  <c r="L234" i="15"/>
  <c r="L220" i="15"/>
  <c r="L235" i="15"/>
  <c r="L196" i="15"/>
  <c r="L185" i="15"/>
  <c r="L193" i="15"/>
  <c r="L165" i="15"/>
  <c r="L166" i="15"/>
  <c r="L221" i="15"/>
  <c r="L143" i="15"/>
  <c r="L201" i="15"/>
  <c r="L211" i="15"/>
  <c r="L186" i="15"/>
  <c r="L149" i="15"/>
  <c r="L202" i="15"/>
  <c r="L167" i="15"/>
  <c r="L150" i="15"/>
  <c r="L154" i="15"/>
  <c r="L222" i="15"/>
  <c r="L203" i="15"/>
  <c r="L181" i="15"/>
  <c r="L204" i="15"/>
  <c r="L139" i="15"/>
  <c r="L176" i="15"/>
  <c r="L177" i="15"/>
  <c r="L205" i="15"/>
  <c r="L213" i="15"/>
  <c r="L189" i="15"/>
  <c r="L183" i="15"/>
  <c r="L206" i="15"/>
  <c r="L212" i="15"/>
  <c r="L216" i="15"/>
  <c r="L168" i="15"/>
  <c r="L217" i="15"/>
  <c r="L232" i="15"/>
  <c r="L169" i="15"/>
  <c r="L178" i="15"/>
  <c r="L226" i="15"/>
  <c r="L197" i="15"/>
  <c r="L170" i="15"/>
  <c r="L236" i="15"/>
  <c r="L140" i="15"/>
  <c r="L155" i="15"/>
  <c r="L156" i="15"/>
  <c r="L171" i="15"/>
  <c r="L144" i="15"/>
  <c r="L190" i="15"/>
  <c r="L237" i="15"/>
  <c r="L238" i="15"/>
  <c r="L239" i="15"/>
  <c r="L240" i="15"/>
  <c r="L241" i="15"/>
  <c r="L264" i="15"/>
  <c r="L242" i="15"/>
  <c r="L258" i="15"/>
  <c r="L248" i="15"/>
  <c r="L244" i="15"/>
  <c r="L245" i="15"/>
  <c r="L259" i="15"/>
  <c r="L292" i="15"/>
  <c r="L266" i="15"/>
  <c r="L280" i="15"/>
  <c r="L265" i="15"/>
  <c r="L260" i="15"/>
  <c r="L275" i="15"/>
  <c r="L276" i="15"/>
  <c r="L261" i="15"/>
  <c r="L274" i="15"/>
  <c r="L249" i="15"/>
  <c r="L268" i="15"/>
  <c r="L267" i="15"/>
  <c r="L291" i="15"/>
  <c r="L250" i="15"/>
  <c r="L246" i="15"/>
  <c r="L270" i="15"/>
  <c r="L290" i="15"/>
  <c r="L247" i="15"/>
  <c r="L283" i="15"/>
  <c r="L277" i="15"/>
  <c r="L273" i="15"/>
  <c r="L284" i="15"/>
  <c r="L285" i="15"/>
  <c r="L251" i="15"/>
  <c r="L289" i="15"/>
  <c r="L252" i="15"/>
  <c r="L262" i="15"/>
  <c r="L271" i="15"/>
  <c r="L269" i="15"/>
  <c r="L253" i="15"/>
  <c r="L293" i="15"/>
  <c r="L286" i="15"/>
  <c r="L243" i="15"/>
  <c r="L278" i="15"/>
  <c r="L263" i="15"/>
  <c r="L287" i="15"/>
  <c r="L288" i="15"/>
  <c r="L282" i="15"/>
  <c r="L281" i="15"/>
  <c r="L254" i="15"/>
  <c r="L279" i="15"/>
  <c r="L272" i="15"/>
  <c r="L255" i="15"/>
  <c r="L256" i="15"/>
  <c r="L257" i="15"/>
  <c r="L294" i="15"/>
  <c r="L295" i="15"/>
  <c r="L296" i="15"/>
  <c r="L297" i="15"/>
  <c r="L298" i="15"/>
  <c r="L299" i="15"/>
  <c r="L345" i="15"/>
  <c r="L312" i="15"/>
  <c r="L336" i="15"/>
  <c r="L313" i="15"/>
  <c r="L319" i="15"/>
  <c r="L360" i="15"/>
  <c r="L337" i="15"/>
  <c r="L361" i="15"/>
  <c r="L362" i="15"/>
  <c r="L320" i="15"/>
  <c r="L321" i="15"/>
  <c r="L322" i="15"/>
  <c r="L314" i="15"/>
  <c r="L323" i="15"/>
  <c r="L418" i="15"/>
  <c r="L363" i="15"/>
  <c r="L364" i="15"/>
  <c r="L344" i="15"/>
  <c r="L380" i="15"/>
  <c r="L358" i="15"/>
  <c r="L365" i="15"/>
  <c r="L300" i="15"/>
  <c r="L411" i="15"/>
  <c r="L419" i="15"/>
  <c r="L324" i="15"/>
  <c r="L420" i="15"/>
  <c r="L366" i="15"/>
  <c r="L392" i="15"/>
  <c r="L412" i="15"/>
  <c r="L367" i="15"/>
  <c r="L359" i="15"/>
  <c r="L368" i="15"/>
  <c r="L388" i="15"/>
  <c r="L351" i="15"/>
  <c r="L346" i="15"/>
  <c r="L315" i="15"/>
  <c r="L316" i="15"/>
  <c r="L308" i="15"/>
  <c r="L325" i="15"/>
  <c r="L347" i="15"/>
  <c r="L343" i="15"/>
  <c r="L326" i="15"/>
  <c r="L369" i="15"/>
  <c r="L327" i="15"/>
  <c r="L421" i="15"/>
  <c r="L348" i="15"/>
  <c r="L309" i="15"/>
  <c r="L422" i="15"/>
  <c r="L370" i="15"/>
  <c r="L423" i="15"/>
  <c r="L394" i="15"/>
  <c r="L305" i="15"/>
  <c r="L349" i="15"/>
  <c r="L371" i="15"/>
  <c r="L381" i="15"/>
  <c r="L310" i="15"/>
  <c r="L414" i="15"/>
  <c r="L338" i="15"/>
  <c r="L328" i="15"/>
  <c r="L410" i="15"/>
  <c r="L395" i="15"/>
  <c r="L317" i="15"/>
  <c r="L354" i="15"/>
  <c r="L311" i="15"/>
  <c r="L301" i="15"/>
  <c r="L353" i="15"/>
  <c r="L339" i="15"/>
  <c r="L396" i="15"/>
  <c r="L415" i="15"/>
  <c r="L350" i="15"/>
  <c r="L406" i="15"/>
  <c r="L391" i="15"/>
  <c r="L302" i="15"/>
  <c r="L318" i="15"/>
  <c r="L397" i="15"/>
  <c r="L329" i="15"/>
  <c r="L372" i="15"/>
  <c r="L398" i="15"/>
  <c r="L424" i="15"/>
  <c r="L330" i="15"/>
  <c r="L306" i="15"/>
  <c r="L373" i="15"/>
  <c r="L374" i="15"/>
  <c r="L375" i="15"/>
  <c r="L407" i="15"/>
  <c r="L399" i="15"/>
  <c r="L340" i="15"/>
  <c r="L383" i="15"/>
  <c r="L389" i="15"/>
  <c r="L331" i="15"/>
  <c r="L341" i="15"/>
  <c r="L413" i="15"/>
  <c r="L342" i="15"/>
  <c r="L400" i="15"/>
  <c r="L401" i="15"/>
  <c r="L402" i="15"/>
  <c r="L376" i="15"/>
  <c r="L355" i="15"/>
  <c r="L384" i="15"/>
  <c r="L408" i="15"/>
  <c r="L416" i="15"/>
  <c r="L356" i="15"/>
  <c r="L425" i="15"/>
  <c r="L307" i="15"/>
  <c r="L332" i="15"/>
  <c r="L385" i="15"/>
  <c r="L333" i="15"/>
  <c r="L357" i="15"/>
  <c r="L390" i="15"/>
  <c r="L352" i="15"/>
  <c r="L382" i="15"/>
  <c r="L377" i="15"/>
  <c r="L334" i="15"/>
  <c r="L303" i="15"/>
  <c r="L409" i="15"/>
  <c r="L304" i="15"/>
  <c r="L403" i="15"/>
  <c r="L386" i="15"/>
  <c r="L335" i="15"/>
  <c r="L417" i="15"/>
  <c r="L378" i="15"/>
  <c r="L379" i="15"/>
  <c r="L404" i="15"/>
  <c r="L387" i="15"/>
  <c r="L426" i="15"/>
  <c r="L427" i="15"/>
  <c r="L428" i="15"/>
  <c r="L429" i="15"/>
  <c r="L430" i="15"/>
  <c r="L450" i="15"/>
  <c r="L486" i="15"/>
  <c r="L437" i="15"/>
  <c r="L469" i="15"/>
  <c r="L445" i="15"/>
  <c r="L526" i="15"/>
  <c r="L470" i="15"/>
  <c r="L438" i="15"/>
  <c r="L446" i="15"/>
  <c r="L546" i="15"/>
  <c r="L507" i="15"/>
  <c r="L482" i="15"/>
  <c r="L483" i="15"/>
  <c r="L447" i="15"/>
  <c r="L508" i="15"/>
  <c r="L492" i="15"/>
  <c r="L509" i="15"/>
  <c r="L434" i="15"/>
  <c r="L451" i="15"/>
  <c r="L484" i="15"/>
  <c r="L561" i="15"/>
  <c r="L510" i="15"/>
  <c r="L448" i="15"/>
  <c r="L480" i="15"/>
  <c r="L524" i="15"/>
  <c r="L493" i="15"/>
  <c r="L494" i="15"/>
  <c r="L439" i="15"/>
  <c r="L487" i="15"/>
  <c r="L440" i="15"/>
  <c r="L435" i="15"/>
  <c r="L452" i="15"/>
  <c r="L511" i="15"/>
  <c r="L537" i="15"/>
  <c r="L488" i="15"/>
  <c r="L489" i="15"/>
  <c r="L431" i="15"/>
  <c r="L453" i="15"/>
  <c r="L471" i="15"/>
  <c r="L454" i="15"/>
  <c r="L553" i="15"/>
  <c r="L496" i="15"/>
  <c r="L534" i="15"/>
  <c r="L523" i="15"/>
  <c r="L550" i="15"/>
  <c r="L529" i="15"/>
  <c r="L441" i="15"/>
  <c r="L472" i="15"/>
  <c r="L455" i="15"/>
  <c r="L562" i="15"/>
  <c r="L497" i="15"/>
  <c r="L473" i="15"/>
  <c r="L527" i="15"/>
  <c r="L498" i="15"/>
  <c r="L501" i="15"/>
  <c r="L538" i="15"/>
  <c r="L504" i="15"/>
  <c r="L502" i="15"/>
  <c r="L499" i="15"/>
  <c r="L443" i="15"/>
  <c r="L554" i="15"/>
  <c r="L505" i="15"/>
  <c r="L442" i="15"/>
  <c r="L522" i="15"/>
  <c r="L512" i="15"/>
  <c r="L456" i="15"/>
  <c r="L503" i="15"/>
  <c r="L495" i="15"/>
  <c r="L432" i="15"/>
  <c r="L521" i="15"/>
  <c r="L539" i="15"/>
  <c r="L535" i="15"/>
  <c r="L540" i="15"/>
  <c r="L547" i="15"/>
  <c r="L563" i="15"/>
  <c r="L564" i="15"/>
  <c r="L433" i="15"/>
  <c r="L457" i="15"/>
  <c r="L458" i="15"/>
  <c r="L555" i="15"/>
  <c r="L541" i="15"/>
  <c r="L513" i="15"/>
  <c r="L542" i="15"/>
  <c r="L530" i="15"/>
  <c r="L565" i="15"/>
  <c r="L551" i="15"/>
  <c r="L490" i="15"/>
  <c r="L474" i="15"/>
  <c r="L475" i="15"/>
  <c r="L459" i="15"/>
  <c r="L444" i="15"/>
  <c r="L479" i="15"/>
  <c r="L528" i="15"/>
  <c r="L543" i="15"/>
  <c r="L548" i="15"/>
  <c r="L531" i="15"/>
  <c r="L476" i="15"/>
  <c r="L549" i="15"/>
  <c r="L514" i="15"/>
  <c r="L460" i="15"/>
  <c r="L544" i="15"/>
  <c r="L532" i="15"/>
  <c r="L436" i="15"/>
  <c r="L481" i="15"/>
  <c r="L477" i="15"/>
  <c r="L461" i="15"/>
  <c r="L552" i="15"/>
  <c r="L485" i="15"/>
  <c r="L515" i="15"/>
  <c r="L566" i="15"/>
  <c r="L462" i="15"/>
  <c r="L463" i="15"/>
  <c r="L464" i="15"/>
  <c r="L465" i="15"/>
  <c r="L516" i="15"/>
  <c r="L466" i="15"/>
  <c r="L556" i="15"/>
  <c r="L467" i="15"/>
  <c r="L506" i="15"/>
  <c r="L449" i="15"/>
  <c r="L517" i="15"/>
  <c r="L500" i="15"/>
  <c r="L533" i="15"/>
  <c r="L478" i="15"/>
  <c r="L518" i="15"/>
  <c r="L468" i="15"/>
  <c r="L557" i="15"/>
  <c r="L491" i="15"/>
  <c r="L525" i="15"/>
  <c r="L519" i="15"/>
  <c r="L558" i="15"/>
  <c r="L520" i="15"/>
  <c r="L559" i="15"/>
  <c r="L560" i="15"/>
  <c r="L567" i="15"/>
  <c r="L568" i="15"/>
  <c r="L569" i="15"/>
  <c r="L570" i="15"/>
  <c r="L571" i="15"/>
  <c r="L606" i="15"/>
  <c r="L609" i="15"/>
  <c r="L580" i="15"/>
  <c r="L573" i="15"/>
  <c r="L581" i="15"/>
  <c r="L618" i="15"/>
  <c r="L577" i="15"/>
  <c r="L574" i="15"/>
  <c r="L582" i="15"/>
  <c r="L622" i="15"/>
  <c r="L610" i="15"/>
  <c r="L575" i="15"/>
  <c r="L578" i="15"/>
  <c r="L583" i="15"/>
  <c r="L644" i="15"/>
  <c r="L649" i="15"/>
  <c r="L576" i="15"/>
  <c r="L584" i="15"/>
  <c r="L645" i="15"/>
  <c r="L634" i="15"/>
  <c r="L619" i="15"/>
  <c r="L651" i="15"/>
  <c r="L585" i="15"/>
  <c r="L586" i="15"/>
  <c r="L646" i="15"/>
  <c r="L611" i="15"/>
  <c r="L641" i="15"/>
  <c r="L612" i="15"/>
  <c r="L615" i="15"/>
  <c r="L642" i="15"/>
  <c r="L624" i="15"/>
  <c r="L598" i="15"/>
  <c r="L587" i="15"/>
  <c r="L599" i="15"/>
  <c r="L616" i="15"/>
  <c r="L613" i="15"/>
  <c r="L640" i="15"/>
  <c r="L636" i="15"/>
  <c r="L633" i="15"/>
  <c r="L579" i="15"/>
  <c r="L588" i="15"/>
  <c r="L623" i="15"/>
  <c r="L600" i="15"/>
  <c r="L617" i="15"/>
  <c r="L601" i="15"/>
  <c r="L625" i="15"/>
  <c r="L572" i="15"/>
  <c r="L589" i="15"/>
  <c r="L635" i="15"/>
  <c r="L637" i="15"/>
  <c r="L620" i="15"/>
  <c r="L602" i="15"/>
  <c r="L650" i="15"/>
  <c r="L603" i="15"/>
  <c r="L621" i="15"/>
  <c r="L614" i="15"/>
  <c r="L647" i="15"/>
  <c r="L590" i="15"/>
  <c r="L591" i="15"/>
  <c r="L626" i="15"/>
  <c r="L607" i="15"/>
  <c r="L627" i="15"/>
  <c r="L652" i="15"/>
  <c r="L608" i="15"/>
  <c r="L592" i="15"/>
  <c r="L593" i="15"/>
  <c r="L638" i="15"/>
  <c r="L648" i="15"/>
  <c r="L604" i="15"/>
  <c r="L605" i="15"/>
  <c r="L628" i="15"/>
  <c r="L629" i="15"/>
  <c r="L594" i="15"/>
  <c r="L630" i="15"/>
  <c r="L595" i="15"/>
  <c r="L643" i="15"/>
  <c r="L631" i="15"/>
  <c r="L653" i="15"/>
  <c r="L654" i="15"/>
  <c r="L596" i="15"/>
  <c r="L632" i="15"/>
  <c r="L597" i="15"/>
  <c r="L639" i="15"/>
  <c r="L65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5" i="15"/>
  <c r="J10" i="10"/>
  <c r="I49" i="10"/>
  <c r="I54" i="10"/>
  <c r="I55" i="10"/>
  <c r="I99" i="10"/>
  <c r="I107" i="10"/>
  <c r="I158" i="10"/>
  <c r="I176" i="10"/>
  <c r="I175" i="10"/>
  <c r="I177" i="10"/>
  <c r="I10" i="10"/>
  <c r="H594" i="14"/>
  <c r="H557" i="14"/>
  <c r="H571" i="14"/>
  <c r="H549" i="14"/>
  <c r="H606" i="14"/>
  <c r="H581" i="14"/>
  <c r="H580" i="14"/>
  <c r="H553" i="14"/>
  <c r="H615" i="14"/>
  <c r="H550" i="14"/>
  <c r="H590" i="14"/>
  <c r="H622" i="14"/>
  <c r="H582" i="14"/>
  <c r="H572" i="14"/>
  <c r="H552" i="14"/>
  <c r="H587" i="14"/>
  <c r="H588" i="14"/>
  <c r="H592" i="14"/>
  <c r="H611" i="14"/>
  <c r="H612" i="14"/>
  <c r="H579" i="14"/>
  <c r="H551" i="14"/>
  <c r="H558" i="14"/>
  <c r="H559" i="14"/>
  <c r="H608" i="14"/>
  <c r="H560" i="14"/>
  <c r="H583" i="14"/>
  <c r="H605" i="14"/>
  <c r="H561" i="14"/>
  <c r="H589" i="14"/>
  <c r="H613" i="14"/>
  <c r="H573" i="14"/>
  <c r="H562" i="14"/>
  <c r="H593" i="14"/>
  <c r="H596" i="14"/>
  <c r="H623" i="14"/>
  <c r="H574" i="14"/>
  <c r="H614" i="14"/>
  <c r="H624" i="14"/>
  <c r="H547" i="14"/>
  <c r="H444" i="14"/>
  <c r="H445" i="14"/>
  <c r="H411" i="14"/>
  <c r="H458" i="14"/>
  <c r="H540" i="14"/>
  <c r="H422" i="14"/>
  <c r="H469" i="14"/>
  <c r="H500" i="14"/>
  <c r="H459" i="14"/>
  <c r="H463" i="14"/>
  <c r="H495" i="14"/>
  <c r="H497" i="14"/>
  <c r="H456" i="14"/>
  <c r="H473" i="14"/>
  <c r="H483" i="14"/>
  <c r="H414" i="14"/>
  <c r="H446" i="14"/>
  <c r="H415" i="14"/>
  <c r="H412" i="14"/>
  <c r="H423" i="14"/>
  <c r="H416" i="14"/>
  <c r="H424" i="14"/>
  <c r="H474" i="14"/>
  <c r="H470" i="14"/>
  <c r="H464" i="14"/>
  <c r="H447" i="14"/>
  <c r="H528" i="14"/>
  <c r="H484" i="14"/>
  <c r="H513" i="14"/>
  <c r="I131" i="10" s="1"/>
  <c r="H420" i="14"/>
  <c r="H541" i="14"/>
  <c r="H455" i="14"/>
  <c r="H514" i="14"/>
  <c r="I138" i="10" s="1"/>
  <c r="H515" i="14"/>
  <c r="I132" i="10" s="1"/>
  <c r="H448" i="14"/>
  <c r="H477" i="14"/>
  <c r="H498" i="14"/>
  <c r="H475" i="14"/>
  <c r="H476" i="14"/>
  <c r="H516" i="14"/>
  <c r="I135" i="10" s="1"/>
  <c r="H428" i="14"/>
  <c r="H517" i="14"/>
  <c r="I133" i="10" s="1"/>
  <c r="H524" i="14"/>
  <c r="H471" i="14"/>
  <c r="H421" i="14"/>
  <c r="H472" i="14"/>
  <c r="H510" i="14"/>
  <c r="H429" i="14"/>
  <c r="H407" i="14"/>
  <c r="H525" i="14"/>
  <c r="H449" i="14"/>
  <c r="H533" i="14"/>
  <c r="H504" i="14"/>
  <c r="H450" i="14"/>
  <c r="H430" i="14"/>
  <c r="H408" i="14"/>
  <c r="H480" i="14"/>
  <c r="H431" i="14"/>
  <c r="H413" i="14"/>
  <c r="H432" i="14"/>
  <c r="H485" i="14"/>
  <c r="H486" i="14"/>
  <c r="H451" i="14"/>
  <c r="H518" i="14"/>
  <c r="I137" i="10" s="1"/>
  <c r="H479" i="14"/>
  <c r="H529" i="14"/>
  <c r="H519" i="14"/>
  <c r="I139" i="10" s="1"/>
  <c r="H505" i="14"/>
  <c r="H460" i="14"/>
  <c r="H520" i="14"/>
  <c r="I142" i="10" s="1"/>
  <c r="H499" i="14"/>
  <c r="H457" i="14"/>
  <c r="H433" i="14"/>
  <c r="H521" i="14"/>
  <c r="I134" i="10" s="1"/>
  <c r="H542" i="14"/>
  <c r="H534" i="14"/>
  <c r="H406" i="14"/>
  <c r="H291" i="14"/>
  <c r="H390" i="14"/>
  <c r="H397" i="14"/>
  <c r="H298" i="14"/>
  <c r="H388" i="14"/>
  <c r="H287" i="14"/>
  <c r="H321" i="14"/>
  <c r="H292" i="14"/>
  <c r="H320" i="14"/>
  <c r="H313" i="14"/>
  <c r="H354" i="14"/>
  <c r="H336" i="14"/>
  <c r="H288" i="14"/>
  <c r="H314" i="14"/>
  <c r="H299" i="14"/>
  <c r="H327" i="14"/>
  <c r="H337" i="14"/>
  <c r="H364" i="14"/>
  <c r="H391" i="14"/>
  <c r="H335" i="14"/>
  <c r="H279" i="14"/>
  <c r="H293" i="14"/>
  <c r="H300" i="14"/>
  <c r="H289" i="14"/>
  <c r="H319" i="14"/>
  <c r="H338" i="14"/>
  <c r="H355" i="14"/>
  <c r="H367" i="14"/>
  <c r="I66" i="10" s="1"/>
  <c r="H339" i="14"/>
  <c r="H361" i="14"/>
  <c r="H334" i="14"/>
  <c r="H322" i="14"/>
  <c r="H301" i="14"/>
  <c r="H384" i="14"/>
  <c r="H368" i="14"/>
  <c r="I63" i="10" s="1"/>
  <c r="H280" i="14"/>
  <c r="H398" i="14"/>
  <c r="H294" i="14"/>
  <c r="H323" i="14"/>
  <c r="H340" i="14"/>
  <c r="H341" i="14"/>
  <c r="H328" i="14"/>
  <c r="H342" i="14"/>
  <c r="H302" i="14"/>
  <c r="H315" i="14"/>
  <c r="H324" i="14"/>
  <c r="H303" i="14"/>
  <c r="H356" i="14"/>
  <c r="H316" i="14"/>
  <c r="H399" i="14"/>
  <c r="H400" i="14"/>
  <c r="H330" i="14"/>
  <c r="H393" i="14"/>
  <c r="H329" i="14"/>
  <c r="H369" i="14"/>
  <c r="I64" i="10" s="1"/>
  <c r="H295" i="14"/>
  <c r="H385" i="14"/>
  <c r="H401" i="14"/>
  <c r="H370" i="14"/>
  <c r="I70" i="10" s="1"/>
  <c r="H343" i="14"/>
  <c r="H371" i="14"/>
  <c r="I71" i="10" s="1"/>
  <c r="H290" i="14"/>
  <c r="H353" i="14"/>
  <c r="H372" i="14"/>
  <c r="I69" i="10" s="1"/>
  <c r="H317" i="14"/>
  <c r="H373" i="14"/>
  <c r="I73" i="10" s="1"/>
  <c r="H402" i="14"/>
  <c r="H357" i="14"/>
  <c r="H389" i="14"/>
  <c r="H374" i="14"/>
  <c r="I67" i="10" s="1"/>
  <c r="H344" i="14"/>
  <c r="H375" i="14"/>
  <c r="I74" i="10" s="1"/>
  <c r="H376" i="14"/>
  <c r="I78" i="10" s="1"/>
  <c r="H362" i="14"/>
  <c r="H394" i="14"/>
  <c r="H318" i="14"/>
  <c r="H377" i="14"/>
  <c r="I75" i="10" s="1"/>
  <c r="H403" i="14"/>
  <c r="H281" i="14"/>
  <c r="H386" i="14"/>
  <c r="H378" i="14"/>
  <c r="I80" i="10" s="1"/>
  <c r="H282" i="14"/>
  <c r="H345" i="14"/>
  <c r="H379" i="14"/>
  <c r="I79" i="10" s="1"/>
  <c r="H395" i="14"/>
  <c r="H304" i="14"/>
  <c r="H380" i="14"/>
  <c r="I98" i="10" s="1"/>
  <c r="T98" i="10" s="1"/>
  <c r="H392" i="14"/>
  <c r="H331" i="14"/>
  <c r="H278" i="14"/>
  <c r="H239" i="14"/>
  <c r="H230" i="14"/>
  <c r="H240" i="14"/>
  <c r="H231" i="14"/>
  <c r="H241" i="14"/>
  <c r="H226" i="14"/>
  <c r="H247" i="14"/>
  <c r="H245" i="14"/>
  <c r="H242" i="14"/>
  <c r="H227" i="14"/>
  <c r="H254" i="14"/>
  <c r="H260" i="14"/>
  <c r="H249" i="14"/>
  <c r="H275" i="14"/>
  <c r="H251" i="14"/>
  <c r="H273" i="14"/>
  <c r="H248" i="14"/>
  <c r="H255" i="14"/>
  <c r="H243" i="14"/>
  <c r="H246" i="14"/>
  <c r="H256" i="14"/>
  <c r="H232" i="14"/>
  <c r="H224" i="14"/>
  <c r="H228" i="14"/>
  <c r="H233" i="14"/>
  <c r="H265" i="14"/>
  <c r="I56" i="10" s="1"/>
  <c r="H274" i="14"/>
  <c r="H262" i="14"/>
  <c r="H276" i="14"/>
  <c r="H257" i="14"/>
  <c r="H266" i="14"/>
  <c r="I50" i="10" s="1"/>
  <c r="H234" i="14"/>
  <c r="H244" i="14"/>
  <c r="H235" i="14"/>
  <c r="H236" i="14"/>
  <c r="H263" i="14"/>
  <c r="H267" i="14"/>
  <c r="I53" i="10" s="1"/>
  <c r="H268" i="14"/>
  <c r="I51" i="10" s="1"/>
  <c r="H258" i="14"/>
  <c r="H252" i="14"/>
  <c r="H261" i="14"/>
  <c r="H237" i="14"/>
  <c r="H223" i="14"/>
  <c r="H211" i="14"/>
  <c r="H162" i="14"/>
  <c r="H215" i="14"/>
  <c r="H135" i="14"/>
  <c r="H180" i="14"/>
  <c r="H131" i="14"/>
  <c r="H132" i="14"/>
  <c r="H141" i="14"/>
  <c r="H174" i="14"/>
  <c r="H170" i="14"/>
  <c r="H147" i="14"/>
  <c r="H178" i="14"/>
  <c r="H216" i="14"/>
  <c r="H163" i="14"/>
  <c r="H197" i="14"/>
  <c r="H217" i="14"/>
  <c r="H142" i="14"/>
  <c r="H143" i="14"/>
  <c r="H148" i="14"/>
  <c r="H149" i="14"/>
  <c r="H212" i="14"/>
  <c r="H189" i="14"/>
  <c r="H181" i="14"/>
  <c r="H150" i="14"/>
  <c r="H195" i="14"/>
  <c r="H136" i="14"/>
  <c r="H187" i="14"/>
  <c r="H144" i="14"/>
  <c r="H209" i="14"/>
  <c r="H151" i="14"/>
  <c r="H188" i="14"/>
  <c r="H145" i="14"/>
  <c r="H152" i="14"/>
  <c r="H213" i="14"/>
  <c r="H137" i="14"/>
  <c r="H153" i="14"/>
  <c r="H172" i="14"/>
  <c r="H154" i="14"/>
  <c r="H138" i="14"/>
  <c r="H183" i="14"/>
  <c r="H128" i="14"/>
  <c r="H164" i="14"/>
  <c r="H218" i="14"/>
  <c r="H179" i="14"/>
  <c r="H182" i="14"/>
  <c r="H175" i="14"/>
  <c r="H176" i="14"/>
  <c r="H171" i="14"/>
  <c r="H139" i="14"/>
  <c r="H155" i="14"/>
  <c r="H177" i="14"/>
  <c r="H129" i="14"/>
  <c r="H184" i="14"/>
  <c r="H165" i="14"/>
  <c r="H203" i="14"/>
  <c r="H156" i="14"/>
  <c r="H202" i="14"/>
  <c r="H185" i="14"/>
  <c r="H204" i="14"/>
  <c r="H219" i="14"/>
  <c r="H190" i="14"/>
  <c r="H201" i="14"/>
  <c r="H191" i="14"/>
  <c r="H157" i="14"/>
  <c r="H173" i="14"/>
  <c r="H220" i="14"/>
  <c r="H192" i="14"/>
  <c r="H207" i="14"/>
  <c r="H210" i="14"/>
  <c r="H166" i="14"/>
  <c r="H196" i="14"/>
  <c r="H198" i="14"/>
  <c r="H205" i="14"/>
  <c r="I38" i="10" s="1"/>
  <c r="H130" i="14"/>
  <c r="H167" i="14"/>
  <c r="H158" i="14"/>
  <c r="H159" i="14"/>
  <c r="H127" i="14"/>
  <c r="H13" i="14"/>
  <c r="L13" i="14"/>
  <c r="H31" i="14"/>
  <c r="L31" i="14"/>
  <c r="H14" i="14"/>
  <c r="L14" i="14"/>
  <c r="H101" i="14"/>
  <c r="I5" i="10" s="1"/>
  <c r="L101" i="14"/>
  <c r="H68" i="14"/>
  <c r="L68" i="14"/>
  <c r="H18" i="14"/>
  <c r="L18" i="14"/>
  <c r="H49" i="14"/>
  <c r="L49" i="14"/>
  <c r="H88" i="14"/>
  <c r="L88" i="14"/>
  <c r="H19" i="14"/>
  <c r="L19" i="14"/>
  <c r="H124" i="14"/>
  <c r="L124" i="14"/>
  <c r="H32" i="14"/>
  <c r="L32" i="14"/>
  <c r="H8" i="14"/>
  <c r="L8" i="14"/>
  <c r="H94" i="14"/>
  <c r="L94" i="14"/>
  <c r="H9" i="14"/>
  <c r="L9" i="14"/>
  <c r="H58" i="14"/>
  <c r="L58" i="14"/>
  <c r="H50" i="14"/>
  <c r="L50" i="14"/>
  <c r="H95" i="14"/>
  <c r="L95" i="14"/>
  <c r="H10" i="14"/>
  <c r="L10" i="14"/>
  <c r="H102" i="14"/>
  <c r="I8" i="10" s="1"/>
  <c r="L102" i="14"/>
  <c r="H117" i="14"/>
  <c r="L117" i="14"/>
  <c r="H56" i="14"/>
  <c r="L56" i="14"/>
  <c r="H80" i="14"/>
  <c r="L80" i="14"/>
  <c r="H114" i="14"/>
  <c r="L114" i="14"/>
  <c r="H92" i="14"/>
  <c r="L92" i="14"/>
  <c r="H69" i="14"/>
  <c r="L69" i="14"/>
  <c r="H45" i="14"/>
  <c r="L45" i="14"/>
  <c r="H62" i="14"/>
  <c r="L62" i="14"/>
  <c r="H15" i="14"/>
  <c r="L15" i="14"/>
  <c r="H125" i="14"/>
  <c r="L125" i="14"/>
  <c r="H57" i="14"/>
  <c r="L57" i="14"/>
  <c r="H20" i="14"/>
  <c r="L20" i="14"/>
  <c r="H51" i="14"/>
  <c r="L51" i="14"/>
  <c r="H21" i="14"/>
  <c r="L21" i="14"/>
  <c r="H89" i="14"/>
  <c r="L89" i="14"/>
  <c r="H70" i="14"/>
  <c r="L70" i="14"/>
  <c r="H16" i="14"/>
  <c r="L16" i="14"/>
  <c r="H11" i="14"/>
  <c r="L11" i="14"/>
  <c r="H90" i="14"/>
  <c r="L90" i="14"/>
  <c r="H118" i="14"/>
  <c r="L118" i="14"/>
  <c r="H41" i="14"/>
  <c r="L41" i="14"/>
  <c r="H22" i="14"/>
  <c r="L22" i="14"/>
  <c r="H40" i="14"/>
  <c r="L40" i="14"/>
  <c r="H46" i="14"/>
  <c r="L46" i="14"/>
  <c r="H119" i="14"/>
  <c r="L119" i="14"/>
  <c r="H33" i="14"/>
  <c r="L33" i="14"/>
  <c r="H42" i="14"/>
  <c r="L42" i="14"/>
  <c r="H96" i="14"/>
  <c r="L96" i="14"/>
  <c r="H103" i="14"/>
  <c r="I7" i="10" s="1"/>
  <c r="L103" i="14"/>
  <c r="H6" i="14"/>
  <c r="L6" i="14"/>
  <c r="H120" i="14"/>
  <c r="L120" i="14"/>
  <c r="H63" i="14"/>
  <c r="L63" i="14"/>
  <c r="H23" i="14"/>
  <c r="L23" i="14"/>
  <c r="H24" i="14"/>
  <c r="L24" i="14"/>
  <c r="H121" i="14"/>
  <c r="L121" i="14"/>
  <c r="H34" i="14"/>
  <c r="L34" i="14"/>
  <c r="H93" i="14"/>
  <c r="L93" i="14"/>
  <c r="H35" i="14"/>
  <c r="L35" i="14"/>
  <c r="H17" i="14"/>
  <c r="L17" i="14"/>
  <c r="H39" i="14"/>
  <c r="L39" i="14"/>
  <c r="H7" i="14"/>
  <c r="L7" i="14"/>
  <c r="H97" i="14"/>
  <c r="L97" i="14"/>
  <c r="H36" i="14"/>
  <c r="L36" i="14"/>
  <c r="H109" i="14"/>
  <c r="L109" i="14"/>
  <c r="H104" i="14"/>
  <c r="I15" i="10" s="1"/>
  <c r="L104" i="14"/>
  <c r="H71" i="14"/>
  <c r="L71" i="14"/>
  <c r="H72" i="14"/>
  <c r="L72" i="14"/>
  <c r="H25" i="14"/>
  <c r="L25" i="14"/>
  <c r="H37" i="14"/>
  <c r="L37" i="14"/>
  <c r="H110" i="14"/>
  <c r="L110" i="14"/>
  <c r="H73" i="14"/>
  <c r="L73" i="14"/>
  <c r="H91" i="14"/>
  <c r="L91" i="14"/>
  <c r="H74" i="14"/>
  <c r="L74" i="14"/>
  <c r="H52" i="14"/>
  <c r="L52" i="14"/>
  <c r="H75" i="14"/>
  <c r="L75" i="14"/>
  <c r="H53" i="14"/>
  <c r="L53" i="14"/>
  <c r="H54" i="14"/>
  <c r="L54" i="14"/>
  <c r="H81" i="14"/>
  <c r="L81" i="14"/>
  <c r="H26" i="14"/>
  <c r="L26" i="14"/>
  <c r="H105" i="14"/>
  <c r="I14" i="10" s="1"/>
  <c r="L105" i="14"/>
  <c r="H27" i="14"/>
  <c r="L27" i="14"/>
  <c r="H82" i="14"/>
  <c r="L82" i="14"/>
  <c r="H106" i="14"/>
  <c r="I12" i="10" s="1"/>
  <c r="L106" i="14"/>
  <c r="H98" i="14"/>
  <c r="L98" i="14"/>
  <c r="H83" i="14"/>
  <c r="L83" i="14"/>
  <c r="H59" i="14"/>
  <c r="L59" i="14"/>
  <c r="H43" i="14"/>
  <c r="L43" i="14"/>
  <c r="H112" i="14"/>
  <c r="L112" i="14"/>
  <c r="H28" i="14"/>
  <c r="L28" i="14"/>
  <c r="H76" i="14"/>
  <c r="L76" i="14"/>
  <c r="H84" i="14"/>
  <c r="L84" i="14"/>
  <c r="H38" i="14"/>
  <c r="L38" i="14"/>
  <c r="H122" i="14"/>
  <c r="L122" i="14"/>
  <c r="H44" i="14"/>
  <c r="L44" i="14"/>
  <c r="H123" i="14"/>
  <c r="L123" i="14"/>
  <c r="H77" i="14"/>
  <c r="L77" i="14"/>
  <c r="H60" i="14"/>
  <c r="L60" i="14"/>
  <c r="L115" i="14"/>
  <c r="L113" i="14"/>
  <c r="L29" i="14"/>
  <c r="L99" i="14"/>
  <c r="L107" i="14"/>
  <c r="L12" i="14"/>
  <c r="L47" i="14"/>
  <c r="L48" i="14"/>
  <c r="L4" i="14"/>
  <c r="L30" i="14"/>
  <c r="L66" i="14"/>
  <c r="L5" i="14"/>
  <c r="L64" i="14"/>
  <c r="L65" i="14"/>
  <c r="L67" i="14"/>
  <c r="L61" i="14"/>
  <c r="L85" i="14"/>
  <c r="L111" i="14"/>
  <c r="L55" i="14"/>
  <c r="L78" i="14"/>
  <c r="L86" i="14"/>
  <c r="L79" i="14"/>
  <c r="L116" i="14"/>
  <c r="L87" i="14"/>
  <c r="L126" i="14"/>
  <c r="L127" i="14"/>
  <c r="L211" i="14"/>
  <c r="L162" i="14"/>
  <c r="L215" i="14"/>
  <c r="L135" i="14"/>
  <c r="L180" i="14"/>
  <c r="L131" i="14"/>
  <c r="L132" i="14"/>
  <c r="L141" i="14"/>
  <c r="L174" i="14"/>
  <c r="L170" i="14"/>
  <c r="L147" i="14"/>
  <c r="L178" i="14"/>
  <c r="L216" i="14"/>
  <c r="L163" i="14"/>
  <c r="L197" i="14"/>
  <c r="L217" i="14"/>
  <c r="L142" i="14"/>
  <c r="L143" i="14"/>
  <c r="L148" i="14"/>
  <c r="L149" i="14"/>
  <c r="L212" i="14"/>
  <c r="L189" i="14"/>
  <c r="L181" i="14"/>
  <c r="L150" i="14"/>
  <c r="L195" i="14"/>
  <c r="L136" i="14"/>
  <c r="L187" i="14"/>
  <c r="L144" i="14"/>
  <c r="L209" i="14"/>
  <c r="L151" i="14"/>
  <c r="L188" i="14"/>
  <c r="L145" i="14"/>
  <c r="L152" i="14"/>
  <c r="L213" i="14"/>
  <c r="L137" i="14"/>
  <c r="L153" i="14"/>
  <c r="L172" i="14"/>
  <c r="L154" i="14"/>
  <c r="L138" i="14"/>
  <c r="L183" i="14"/>
  <c r="L128" i="14"/>
  <c r="L164" i="14"/>
  <c r="L218" i="14"/>
  <c r="L179" i="14"/>
  <c r="L182" i="14"/>
  <c r="L175" i="14"/>
  <c r="L176" i="14"/>
  <c r="L171" i="14"/>
  <c r="L139" i="14"/>
  <c r="L155" i="14"/>
  <c r="L177" i="14"/>
  <c r="L129" i="14"/>
  <c r="L184" i="14"/>
  <c r="L165" i="14"/>
  <c r="L203" i="14"/>
  <c r="L156" i="14"/>
  <c r="L202" i="14"/>
  <c r="L185" i="14"/>
  <c r="L204" i="14"/>
  <c r="L219" i="14"/>
  <c r="L190" i="14"/>
  <c r="L201" i="14"/>
  <c r="L191" i="14"/>
  <c r="L157" i="14"/>
  <c r="L173" i="14"/>
  <c r="L220" i="14"/>
  <c r="L192" i="14"/>
  <c r="L207" i="14"/>
  <c r="L210" i="14"/>
  <c r="L166" i="14"/>
  <c r="L196" i="14"/>
  <c r="L198" i="14"/>
  <c r="L205" i="14"/>
  <c r="L130" i="14"/>
  <c r="L167" i="14"/>
  <c r="L158" i="14"/>
  <c r="L159" i="14"/>
  <c r="L214" i="14"/>
  <c r="L186" i="14"/>
  <c r="L160" i="14"/>
  <c r="L208" i="14"/>
  <c r="L161" i="14"/>
  <c r="L133" i="14"/>
  <c r="L168" i="14"/>
  <c r="L193" i="14"/>
  <c r="L140" i="14"/>
  <c r="L169" i="14"/>
  <c r="L134" i="14"/>
  <c r="L146" i="14"/>
  <c r="L199" i="14"/>
  <c r="L206" i="14"/>
  <c r="L194" i="14"/>
  <c r="L200" i="14"/>
  <c r="L223" i="14"/>
  <c r="L239" i="14"/>
  <c r="L230" i="14"/>
  <c r="L240" i="14"/>
  <c r="L231" i="14"/>
  <c r="L241" i="14"/>
  <c r="L226" i="14"/>
  <c r="L247" i="14"/>
  <c r="L245" i="14"/>
  <c r="L242" i="14"/>
  <c r="L227" i="14"/>
  <c r="L254" i="14"/>
  <c r="L260" i="14"/>
  <c r="L249" i="14"/>
  <c r="L275" i="14"/>
  <c r="L251" i="14"/>
  <c r="L273" i="14"/>
  <c r="L248" i="14"/>
  <c r="L255" i="14"/>
  <c r="L243" i="14"/>
  <c r="L246" i="14"/>
  <c r="L256" i="14"/>
  <c r="L232" i="14"/>
  <c r="L224" i="14"/>
  <c r="L228" i="14"/>
  <c r="L233" i="14"/>
  <c r="L265" i="14"/>
  <c r="L274" i="14"/>
  <c r="L262" i="14"/>
  <c r="L276" i="14"/>
  <c r="L257" i="14"/>
  <c r="L266" i="14"/>
  <c r="L234" i="14"/>
  <c r="L244" i="14"/>
  <c r="L235" i="14"/>
  <c r="L236" i="14"/>
  <c r="L263" i="14"/>
  <c r="L267" i="14"/>
  <c r="L268" i="14"/>
  <c r="L258" i="14"/>
  <c r="L252" i="14"/>
  <c r="L261" i="14"/>
  <c r="L237" i="14"/>
  <c r="L259" i="14"/>
  <c r="L250" i="14"/>
  <c r="L269" i="14"/>
  <c r="L270" i="14"/>
  <c r="L225" i="14"/>
  <c r="L253" i="14"/>
  <c r="L229" i="14"/>
  <c r="L238" i="14"/>
  <c r="L271" i="14"/>
  <c r="L277" i="14"/>
  <c r="L278" i="14"/>
  <c r="L291" i="14"/>
  <c r="L390" i="14"/>
  <c r="L397" i="14"/>
  <c r="L298" i="14"/>
  <c r="L388" i="14"/>
  <c r="L287" i="14"/>
  <c r="L321" i="14"/>
  <c r="L292" i="14"/>
  <c r="L320" i="14"/>
  <c r="L313" i="14"/>
  <c r="L354" i="14"/>
  <c r="L336" i="14"/>
  <c r="L288" i="14"/>
  <c r="L314" i="14"/>
  <c r="L299" i="14"/>
  <c r="L327" i="14"/>
  <c r="L337" i="14"/>
  <c r="L364" i="14"/>
  <c r="L391" i="14"/>
  <c r="L335" i="14"/>
  <c r="L279" i="14"/>
  <c r="L293" i="14"/>
  <c r="L300" i="14"/>
  <c r="L289" i="14"/>
  <c r="L319" i="14"/>
  <c r="L338" i="14"/>
  <c r="L355" i="14"/>
  <c r="L367" i="14"/>
  <c r="L339" i="14"/>
  <c r="L361" i="14"/>
  <c r="L334" i="14"/>
  <c r="L322" i="14"/>
  <c r="L301" i="14"/>
  <c r="L384" i="14"/>
  <c r="L368" i="14"/>
  <c r="L280" i="14"/>
  <c r="L398" i="14"/>
  <c r="L294" i="14"/>
  <c r="L323" i="14"/>
  <c r="L340" i="14"/>
  <c r="L341" i="14"/>
  <c r="L328" i="14"/>
  <c r="L342" i="14"/>
  <c r="L302" i="14"/>
  <c r="L315" i="14"/>
  <c r="L324" i="14"/>
  <c r="L303" i="14"/>
  <c r="L356" i="14"/>
  <c r="L316" i="14"/>
  <c r="L399" i="14"/>
  <c r="L400" i="14"/>
  <c r="L330" i="14"/>
  <c r="L393" i="14"/>
  <c r="L329" i="14"/>
  <c r="L369" i="14"/>
  <c r="L295" i="14"/>
  <c r="L385" i="14"/>
  <c r="L401" i="14"/>
  <c r="L370" i="14"/>
  <c r="L343" i="14"/>
  <c r="L371" i="14"/>
  <c r="L290" i="14"/>
  <c r="L353" i="14"/>
  <c r="L372" i="14"/>
  <c r="L317" i="14"/>
  <c r="L373" i="14"/>
  <c r="L402" i="14"/>
  <c r="L357" i="14"/>
  <c r="L389" i="14"/>
  <c r="L374" i="14"/>
  <c r="L344" i="14"/>
  <c r="L375" i="14"/>
  <c r="L376" i="14"/>
  <c r="L362" i="14"/>
  <c r="L394" i="14"/>
  <c r="L318" i="14"/>
  <c r="L377" i="14"/>
  <c r="L403" i="14"/>
  <c r="L281" i="14"/>
  <c r="L386" i="14"/>
  <c r="L378" i="14"/>
  <c r="L282" i="14"/>
  <c r="L345" i="14"/>
  <c r="L379" i="14"/>
  <c r="L395" i="14"/>
  <c r="L304" i="14"/>
  <c r="L380" i="14"/>
  <c r="L392" i="14"/>
  <c r="L331" i="14"/>
  <c r="L305" i="14"/>
  <c r="L387" i="14"/>
  <c r="L306" i="14"/>
  <c r="L332" i="14"/>
  <c r="L284" i="14"/>
  <c r="L296" i="14"/>
  <c r="L363" i="14"/>
  <c r="L358" i="14"/>
  <c r="L346" i="14"/>
  <c r="L285" i="14"/>
  <c r="L359" i="14"/>
  <c r="L381" i="14"/>
  <c r="L347" i="14"/>
  <c r="L382" i="14"/>
  <c r="L348" i="14"/>
  <c r="L396" i="14"/>
  <c r="L325" i="14"/>
  <c r="L307" i="14"/>
  <c r="L308" i="14"/>
  <c r="L309" i="14"/>
  <c r="L365" i="14"/>
  <c r="L326" i="14"/>
  <c r="L297" i="14"/>
  <c r="L349" i="14"/>
  <c r="L350" i="14"/>
  <c r="L310" i="14"/>
  <c r="L404" i="14"/>
  <c r="L360" i="14"/>
  <c r="L311" i="14"/>
  <c r="L351" i="14"/>
  <c r="L286" i="14"/>
  <c r="L312" i="14"/>
  <c r="L333" i="14"/>
  <c r="L352" i="14"/>
  <c r="L283" i="14"/>
  <c r="L405" i="14"/>
  <c r="L406" i="14"/>
  <c r="L444" i="14"/>
  <c r="L445" i="14"/>
  <c r="L411" i="14"/>
  <c r="L458" i="14"/>
  <c r="L540" i="14"/>
  <c r="L422" i="14"/>
  <c r="L469" i="14"/>
  <c r="L500" i="14"/>
  <c r="L459" i="14"/>
  <c r="L463" i="14"/>
  <c r="L495" i="14"/>
  <c r="L497" i="14"/>
  <c r="L456" i="14"/>
  <c r="L473" i="14"/>
  <c r="L483" i="14"/>
  <c r="L414" i="14"/>
  <c r="L446" i="14"/>
  <c r="L415" i="14"/>
  <c r="L412" i="14"/>
  <c r="L423" i="14"/>
  <c r="L416" i="14"/>
  <c r="L424" i="14"/>
  <c r="L474" i="14"/>
  <c r="L470" i="14"/>
  <c r="L464" i="14"/>
  <c r="L447" i="14"/>
  <c r="L528" i="14"/>
  <c r="L484" i="14"/>
  <c r="L513" i="14"/>
  <c r="L420" i="14"/>
  <c r="L541" i="14"/>
  <c r="L455" i="14"/>
  <c r="L514" i="14"/>
  <c r="L515" i="14"/>
  <c r="L448" i="14"/>
  <c r="L477" i="14"/>
  <c r="L498" i="14"/>
  <c r="L475" i="14"/>
  <c r="L476" i="14"/>
  <c r="L516" i="14"/>
  <c r="L428" i="14"/>
  <c r="L517" i="14"/>
  <c r="L524" i="14"/>
  <c r="L471" i="14"/>
  <c r="L421" i="14"/>
  <c r="L472" i="14"/>
  <c r="L510" i="14"/>
  <c r="L429" i="14"/>
  <c r="L407" i="14"/>
  <c r="L525" i="14"/>
  <c r="L449" i="14"/>
  <c r="L533" i="14"/>
  <c r="L504" i="14"/>
  <c r="L450" i="14"/>
  <c r="L430" i="14"/>
  <c r="L408" i="14"/>
  <c r="L480" i="14"/>
  <c r="L431" i="14"/>
  <c r="L413" i="14"/>
  <c r="L432" i="14"/>
  <c r="L485" i="14"/>
  <c r="L486" i="14"/>
  <c r="L451" i="14"/>
  <c r="L518" i="14"/>
  <c r="L479" i="14"/>
  <c r="L529" i="14"/>
  <c r="L519" i="14"/>
  <c r="L505" i="14"/>
  <c r="L460" i="14"/>
  <c r="L520" i="14"/>
  <c r="L499" i="14"/>
  <c r="L457" i="14"/>
  <c r="L433" i="14"/>
  <c r="L521" i="14"/>
  <c r="L542" i="14"/>
  <c r="L534" i="14"/>
  <c r="L535" i="14"/>
  <c r="L434" i="14"/>
  <c r="L511" i="14"/>
  <c r="L425" i="14"/>
  <c r="L417" i="14"/>
  <c r="L487" i="14"/>
  <c r="L452" i="14"/>
  <c r="L488" i="14"/>
  <c r="L526" i="14"/>
  <c r="L506" i="14"/>
  <c r="L481" i="14"/>
  <c r="L496" i="14"/>
  <c r="L426" i="14"/>
  <c r="L532" i="14"/>
  <c r="L536" i="14"/>
  <c r="L543" i="14"/>
  <c r="L489" i="14"/>
  <c r="L507" i="14"/>
  <c r="L435" i="14"/>
  <c r="L418" i="14"/>
  <c r="L427" i="14"/>
  <c r="L501" i="14"/>
  <c r="L419" i="14"/>
  <c r="L465" i="14"/>
  <c r="L544" i="14"/>
  <c r="L461" i="14"/>
  <c r="L490" i="14"/>
  <c r="L466" i="14"/>
  <c r="L462" i="14"/>
  <c r="L436" i="14"/>
  <c r="L437" i="14"/>
  <c r="L502" i="14"/>
  <c r="L438" i="14"/>
  <c r="L467" i="14"/>
  <c r="L453" i="14"/>
  <c r="L491" i="14"/>
  <c r="L508" i="14"/>
  <c r="L530" i="14"/>
  <c r="L482" i="14"/>
  <c r="L439" i="14"/>
  <c r="L409" i="14"/>
  <c r="L522" i="14"/>
  <c r="L478" i="14"/>
  <c r="L440" i="14"/>
  <c r="L537" i="14"/>
  <c r="L538" i="14"/>
  <c r="L492" i="14"/>
  <c r="L539" i="14"/>
  <c r="L410" i="14"/>
  <c r="L441" i="14"/>
  <c r="L442" i="14"/>
  <c r="L545" i="14"/>
  <c r="L509" i="14"/>
  <c r="L531" i="14"/>
  <c r="L443" i="14"/>
  <c r="L493" i="14"/>
  <c r="L527" i="14"/>
  <c r="L494" i="14"/>
  <c r="L468" i="14"/>
  <c r="L454" i="14"/>
  <c r="L503" i="14"/>
  <c r="L546" i="14"/>
  <c r="L547" i="14"/>
  <c r="L594" i="14"/>
  <c r="L557" i="14"/>
  <c r="L571" i="14"/>
  <c r="L549" i="14"/>
  <c r="L606" i="14"/>
  <c r="L581" i="14"/>
  <c r="L580" i="14"/>
  <c r="L553" i="14"/>
  <c r="L615" i="14"/>
  <c r="L550" i="14"/>
  <c r="L590" i="14"/>
  <c r="L622" i="14"/>
  <c r="L582" i="14"/>
  <c r="L572" i="14"/>
  <c r="L552" i="14"/>
  <c r="L587" i="14"/>
  <c r="L588" i="14"/>
  <c r="L592" i="14"/>
  <c r="L611" i="14"/>
  <c r="L612" i="14"/>
  <c r="L579" i="14"/>
  <c r="L551" i="14"/>
  <c r="L558" i="14"/>
  <c r="L559" i="14"/>
  <c r="L608" i="14"/>
  <c r="L560" i="14"/>
  <c r="L583" i="14"/>
  <c r="L605" i="14"/>
  <c r="L561" i="14"/>
  <c r="L589" i="14"/>
  <c r="L613" i="14"/>
  <c r="L573" i="14"/>
  <c r="L562" i="14"/>
  <c r="L593" i="14"/>
  <c r="L596" i="14"/>
  <c r="L623" i="14"/>
  <c r="L574" i="14"/>
  <c r="L614" i="14"/>
  <c r="L624" i="14"/>
  <c r="L627" i="14"/>
  <c r="L554" i="14"/>
  <c r="L555" i="14"/>
  <c r="L575" i="14"/>
  <c r="L563" i="14"/>
  <c r="L576" i="14"/>
  <c r="L564" i="14"/>
  <c r="L565" i="14"/>
  <c r="L566" i="14"/>
  <c r="L621" i="14"/>
  <c r="L617" i="14"/>
  <c r="L595" i="14"/>
  <c r="L591" i="14"/>
  <c r="L567" i="14"/>
  <c r="L618" i="14"/>
  <c r="L577" i="14"/>
  <c r="L584" i="14"/>
  <c r="L609" i="14"/>
  <c r="L625" i="14"/>
  <c r="L597" i="14"/>
  <c r="L568" i="14"/>
  <c r="L548" i="14"/>
  <c r="L598" i="14"/>
  <c r="L569" i="14"/>
  <c r="L599" i="14"/>
  <c r="L600" i="14"/>
  <c r="L601" i="14"/>
  <c r="L585" i="14"/>
  <c r="L556" i="14"/>
  <c r="L586" i="14"/>
  <c r="L619" i="14"/>
  <c r="L578" i="14"/>
  <c r="L570" i="14"/>
  <c r="L602" i="14"/>
  <c r="L603" i="14"/>
  <c r="L604" i="14"/>
  <c r="L607" i="14"/>
  <c r="L610" i="14"/>
  <c r="L626" i="14"/>
  <c r="H3" i="14"/>
  <c r="L3" i="14"/>
  <c r="H606" i="15"/>
  <c r="H609" i="15"/>
  <c r="H580" i="15"/>
  <c r="H573" i="15"/>
  <c r="H581" i="15"/>
  <c r="H618" i="15"/>
  <c r="H577" i="15"/>
  <c r="H574" i="15"/>
  <c r="H582" i="15"/>
  <c r="H622" i="15"/>
  <c r="H610" i="15"/>
  <c r="H575" i="15"/>
  <c r="H578" i="15"/>
  <c r="H583" i="15"/>
  <c r="H644" i="15"/>
  <c r="H649" i="15"/>
  <c r="H576" i="15"/>
  <c r="H584" i="15"/>
  <c r="H645" i="15"/>
  <c r="J176" i="10" s="1"/>
  <c r="H634" i="15"/>
  <c r="H619" i="15"/>
  <c r="H651" i="15"/>
  <c r="H585" i="15"/>
  <c r="H586" i="15"/>
  <c r="H646" i="15"/>
  <c r="J175" i="10" s="1"/>
  <c r="H611" i="15"/>
  <c r="H641" i="15"/>
  <c r="H612" i="15"/>
  <c r="H615" i="15"/>
  <c r="H642" i="15"/>
  <c r="H624" i="15"/>
  <c r="H598" i="15"/>
  <c r="H587" i="15"/>
  <c r="H599" i="15"/>
  <c r="H616" i="15"/>
  <c r="H613" i="15"/>
  <c r="H640" i="15"/>
  <c r="H636" i="15"/>
  <c r="H633" i="15"/>
  <c r="H579" i="15"/>
  <c r="H588" i="15"/>
  <c r="H623" i="15"/>
  <c r="H600" i="15"/>
  <c r="H617" i="15"/>
  <c r="H601" i="15"/>
  <c r="H625" i="15"/>
  <c r="H572" i="15"/>
  <c r="H589" i="15"/>
  <c r="H635" i="15"/>
  <c r="H637" i="15"/>
  <c r="H620" i="15"/>
  <c r="H602" i="15"/>
  <c r="H650" i="15"/>
  <c r="H603" i="15"/>
  <c r="H621" i="15"/>
  <c r="H614" i="15"/>
  <c r="H647" i="15"/>
  <c r="J178" i="10" s="1"/>
  <c r="H590" i="15"/>
  <c r="H591" i="15"/>
  <c r="H626" i="15"/>
  <c r="H607" i="15"/>
  <c r="H627" i="15"/>
  <c r="H652" i="15"/>
  <c r="H608" i="15"/>
  <c r="H592" i="15"/>
  <c r="H593" i="15"/>
  <c r="H638" i="15"/>
  <c r="H648" i="15"/>
  <c r="J177" i="10" s="1"/>
  <c r="H604" i="15"/>
  <c r="H605" i="15"/>
  <c r="H628" i="15"/>
  <c r="H629" i="15"/>
  <c r="H594" i="15"/>
  <c r="H630" i="15"/>
  <c r="H595" i="15"/>
  <c r="H571" i="15"/>
  <c r="H450" i="15"/>
  <c r="H486" i="15"/>
  <c r="H437" i="15"/>
  <c r="H469" i="15"/>
  <c r="H445" i="15"/>
  <c r="H526" i="15"/>
  <c r="H470" i="15"/>
  <c r="H438" i="15"/>
  <c r="H446" i="15"/>
  <c r="H546" i="15"/>
  <c r="H507" i="15"/>
  <c r="H482" i="15"/>
  <c r="H483" i="15"/>
  <c r="H447" i="15"/>
  <c r="H508" i="15"/>
  <c r="H492" i="15"/>
  <c r="H509" i="15"/>
  <c r="H434" i="15"/>
  <c r="H451" i="15"/>
  <c r="H484" i="15"/>
  <c r="H561" i="15"/>
  <c r="H510" i="15"/>
  <c r="H448" i="15"/>
  <c r="H480" i="15"/>
  <c r="H524" i="15"/>
  <c r="H493" i="15"/>
  <c r="H494" i="15"/>
  <c r="H439" i="15"/>
  <c r="H487" i="15"/>
  <c r="H440" i="15"/>
  <c r="H435" i="15"/>
  <c r="H452" i="15"/>
  <c r="H511" i="15"/>
  <c r="H537" i="15"/>
  <c r="J134" i="10" s="1"/>
  <c r="H488" i="15"/>
  <c r="H489" i="15"/>
  <c r="H431" i="15"/>
  <c r="H453" i="15"/>
  <c r="H471" i="15"/>
  <c r="H454" i="15"/>
  <c r="H553" i="15"/>
  <c r="H496" i="15"/>
  <c r="H534" i="15"/>
  <c r="H523" i="15"/>
  <c r="H550" i="15"/>
  <c r="H529" i="15"/>
  <c r="H441" i="15"/>
  <c r="H472" i="15"/>
  <c r="H455" i="15"/>
  <c r="H562" i="15"/>
  <c r="H497" i="15"/>
  <c r="H473" i="15"/>
  <c r="H527" i="15"/>
  <c r="H498" i="15"/>
  <c r="H501" i="15"/>
  <c r="H538" i="15"/>
  <c r="J131" i="10" s="1"/>
  <c r="H504" i="15"/>
  <c r="H502" i="15"/>
  <c r="H499" i="15"/>
  <c r="H443" i="15"/>
  <c r="H554" i="15"/>
  <c r="H505" i="15"/>
  <c r="H442" i="15"/>
  <c r="H522" i="15"/>
  <c r="H512" i="15"/>
  <c r="H456" i="15"/>
  <c r="H503" i="15"/>
  <c r="H495" i="15"/>
  <c r="H432" i="15"/>
  <c r="H521" i="15"/>
  <c r="H539" i="15"/>
  <c r="J137" i="10" s="1"/>
  <c r="H535" i="15"/>
  <c r="H540" i="15"/>
  <c r="J132" i="10" s="1"/>
  <c r="H547" i="15"/>
  <c r="H563" i="15"/>
  <c r="H564" i="15"/>
  <c r="H433" i="15"/>
  <c r="H457" i="15"/>
  <c r="H458" i="15"/>
  <c r="H555" i="15"/>
  <c r="H541" i="15"/>
  <c r="J138" i="10" s="1"/>
  <c r="H513" i="15"/>
  <c r="H542" i="15"/>
  <c r="J139" i="10" s="1"/>
  <c r="H530" i="15"/>
  <c r="H565" i="15"/>
  <c r="H551" i="15"/>
  <c r="H490" i="15"/>
  <c r="H474" i="15"/>
  <c r="H475" i="15"/>
  <c r="H459" i="15"/>
  <c r="H444" i="15"/>
  <c r="H479" i="15"/>
  <c r="H528" i="15"/>
  <c r="H543" i="15"/>
  <c r="J142" i="10" s="1"/>
  <c r="H548" i="15"/>
  <c r="H531" i="15"/>
  <c r="H476" i="15"/>
  <c r="H549" i="15"/>
  <c r="H430" i="15"/>
  <c r="H345" i="15"/>
  <c r="H312" i="15"/>
  <c r="H336" i="15"/>
  <c r="H313" i="15"/>
  <c r="H319" i="15"/>
  <c r="H360" i="15"/>
  <c r="H337" i="15"/>
  <c r="H361" i="15"/>
  <c r="H362" i="15"/>
  <c r="H320" i="15"/>
  <c r="H321" i="15"/>
  <c r="H322" i="15"/>
  <c r="H314" i="15"/>
  <c r="H323" i="15"/>
  <c r="H418" i="15"/>
  <c r="H363" i="15"/>
  <c r="H364" i="15"/>
  <c r="H344" i="15"/>
  <c r="H380" i="15"/>
  <c r="H358" i="15"/>
  <c r="H365" i="15"/>
  <c r="H300" i="15"/>
  <c r="H411" i="15"/>
  <c r="H419" i="15"/>
  <c r="H324" i="15"/>
  <c r="H420" i="15"/>
  <c r="H366" i="15"/>
  <c r="H392" i="15"/>
  <c r="H412" i="15"/>
  <c r="H367" i="15"/>
  <c r="H359" i="15"/>
  <c r="H368" i="15"/>
  <c r="H388" i="15"/>
  <c r="H351" i="15"/>
  <c r="H346" i="15"/>
  <c r="H315" i="15"/>
  <c r="H316" i="15"/>
  <c r="H308" i="15"/>
  <c r="H325" i="15"/>
  <c r="H347" i="15"/>
  <c r="H343" i="15"/>
  <c r="H326" i="15"/>
  <c r="H369" i="15"/>
  <c r="H327" i="15"/>
  <c r="H421" i="15"/>
  <c r="H348" i="15"/>
  <c r="H309" i="15"/>
  <c r="H422" i="15"/>
  <c r="H370" i="15"/>
  <c r="H423" i="15"/>
  <c r="H394" i="15"/>
  <c r="J64" i="10" s="1"/>
  <c r="H305" i="15"/>
  <c r="H349" i="15"/>
  <c r="H371" i="15"/>
  <c r="H381" i="15"/>
  <c r="H310" i="15"/>
  <c r="H414" i="15"/>
  <c r="H338" i="15"/>
  <c r="H328" i="15"/>
  <c r="H410" i="15"/>
  <c r="H395" i="15"/>
  <c r="H317" i="15"/>
  <c r="H354" i="15"/>
  <c r="H311" i="15"/>
  <c r="H301" i="15"/>
  <c r="H353" i="15"/>
  <c r="H339" i="15"/>
  <c r="H396" i="15"/>
  <c r="J67" i="10" s="1"/>
  <c r="H415" i="15"/>
  <c r="H350" i="15"/>
  <c r="H406" i="15"/>
  <c r="H391" i="15"/>
  <c r="H302" i="15"/>
  <c r="H318" i="15"/>
  <c r="H397" i="15"/>
  <c r="J74" i="10" s="1"/>
  <c r="H329" i="15"/>
  <c r="H372" i="15"/>
  <c r="H398" i="15"/>
  <c r="J75" i="10" s="1"/>
  <c r="H424" i="15"/>
  <c r="H330" i="15"/>
  <c r="H306" i="15"/>
  <c r="H299" i="15"/>
  <c r="H264" i="15"/>
  <c r="H242" i="15"/>
  <c r="H258" i="15"/>
  <c r="H248" i="15"/>
  <c r="H244" i="15"/>
  <c r="H245" i="15"/>
  <c r="H259" i="15"/>
  <c r="H292" i="15"/>
  <c r="H266" i="15"/>
  <c r="H280" i="15"/>
  <c r="H265" i="15"/>
  <c r="H260" i="15"/>
  <c r="H275" i="15"/>
  <c r="H276" i="15"/>
  <c r="H261" i="15"/>
  <c r="H274" i="15"/>
  <c r="H249" i="15"/>
  <c r="H268" i="15"/>
  <c r="H267" i="15"/>
  <c r="H291" i="15"/>
  <c r="H250" i="15"/>
  <c r="H246" i="15"/>
  <c r="H270" i="15"/>
  <c r="H290" i="15"/>
  <c r="H247" i="15"/>
  <c r="H283" i="15"/>
  <c r="J50" i="10" s="1"/>
  <c r="H277" i="15"/>
  <c r="H273" i="15"/>
  <c r="H284" i="15"/>
  <c r="J54" i="10" s="1"/>
  <c r="H285" i="15"/>
  <c r="J49" i="10" s="1"/>
  <c r="H251" i="15"/>
  <c r="H289" i="15"/>
  <c r="H252" i="15"/>
  <c r="H262" i="15"/>
  <c r="H271" i="15"/>
  <c r="H269" i="15"/>
  <c r="H253" i="15"/>
  <c r="H293" i="15"/>
  <c r="H286" i="15"/>
  <c r="J56" i="10" s="1"/>
  <c r="H243" i="15"/>
  <c r="H278" i="15"/>
  <c r="H263" i="15"/>
  <c r="H287" i="15"/>
  <c r="J53" i="10" s="1"/>
  <c r="H288" i="15"/>
  <c r="J51" i="10" s="1"/>
  <c r="H282" i="15"/>
  <c r="H281" i="15"/>
  <c r="H254" i="15"/>
  <c r="H241" i="15"/>
  <c r="H223" i="15"/>
  <c r="H141" i="15"/>
  <c r="H145" i="15"/>
  <c r="H151" i="15"/>
  <c r="H152" i="15"/>
  <c r="H157" i="15"/>
  <c r="H172" i="15"/>
  <c r="H224" i="15"/>
  <c r="H187" i="15"/>
  <c r="H173" i="15"/>
  <c r="H153" i="15"/>
  <c r="H227" i="15"/>
  <c r="H200" i="15"/>
  <c r="H228" i="15"/>
  <c r="H174" i="15"/>
  <c r="H158" i="15"/>
  <c r="H215" i="15"/>
  <c r="H175" i="15"/>
  <c r="H233" i="15"/>
  <c r="H229" i="15"/>
  <c r="H179" i="15"/>
  <c r="H198" i="15"/>
  <c r="H159" i="15"/>
  <c r="H160" i="15"/>
  <c r="H188" i="15"/>
  <c r="H146" i="15"/>
  <c r="H194" i="15"/>
  <c r="H180" i="15"/>
  <c r="H208" i="15"/>
  <c r="H184" i="15"/>
  <c r="H230" i="15"/>
  <c r="H182" i="15"/>
  <c r="H142" i="15"/>
  <c r="H225" i="15"/>
  <c r="H161" i="15"/>
  <c r="H207" i="15"/>
  <c r="H219" i="15"/>
  <c r="H231" i="15"/>
  <c r="H199" i="15"/>
  <c r="H191" i="15"/>
  <c r="H147" i="15"/>
  <c r="H162" i="15"/>
  <c r="H138" i="15"/>
  <c r="H163" i="15"/>
  <c r="H209" i="15"/>
  <c r="H192" i="15"/>
  <c r="H195" i="15"/>
  <c r="H210" i="15"/>
  <c r="H164" i="15"/>
  <c r="H148" i="15"/>
  <c r="H234" i="15"/>
  <c r="H220" i="15"/>
  <c r="H235" i="15"/>
  <c r="H196" i="15"/>
  <c r="H185" i="15"/>
  <c r="H193" i="15"/>
  <c r="H165" i="15"/>
  <c r="H166" i="15"/>
  <c r="H221" i="15"/>
  <c r="H143" i="15"/>
  <c r="H201" i="15"/>
  <c r="H211" i="15"/>
  <c r="H186" i="15"/>
  <c r="H149" i="15"/>
  <c r="H202" i="15"/>
  <c r="H167" i="15"/>
  <c r="H150" i="15"/>
  <c r="H154" i="15"/>
  <c r="H222" i="15"/>
  <c r="H203" i="15"/>
  <c r="H181" i="15"/>
  <c r="H204" i="15"/>
  <c r="H139" i="15"/>
  <c r="H176" i="15"/>
  <c r="H177" i="15"/>
  <c r="H205" i="15"/>
  <c r="H213" i="15"/>
  <c r="H137" i="15"/>
  <c r="H60" i="15"/>
  <c r="H122" i="15"/>
  <c r="H48" i="15"/>
  <c r="H7" i="15"/>
  <c r="H71" i="15"/>
  <c r="H52" i="15"/>
  <c r="H119" i="15"/>
  <c r="H21" i="15"/>
  <c r="H123" i="15"/>
  <c r="H58" i="15"/>
  <c r="H124" i="15"/>
  <c r="H16" i="15"/>
  <c r="H72" i="15"/>
  <c r="H17" i="15"/>
  <c r="H105" i="15"/>
  <c r="J5" i="10" s="1"/>
  <c r="H125" i="15"/>
  <c r="H36" i="15"/>
  <c r="H37" i="15"/>
  <c r="H18" i="15"/>
  <c r="H86" i="15"/>
  <c r="H11" i="15"/>
  <c r="H130" i="15"/>
  <c r="H94" i="15"/>
  <c r="H22" i="15"/>
  <c r="H38" i="15"/>
  <c r="H39" i="15"/>
  <c r="H69" i="15"/>
  <c r="H98" i="15"/>
  <c r="H103" i="15"/>
  <c r="H114" i="15"/>
  <c r="H73" i="15"/>
  <c r="H23" i="15"/>
  <c r="H53" i="15"/>
  <c r="H49" i="15"/>
  <c r="H54" i="15"/>
  <c r="H59" i="15"/>
  <c r="H131" i="15"/>
  <c r="H24" i="15"/>
  <c r="H25" i="15"/>
  <c r="H12" i="15"/>
  <c r="H26" i="15"/>
  <c r="H45" i="15"/>
  <c r="H99" i="15"/>
  <c r="H106" i="15"/>
  <c r="J7" i="10" s="1"/>
  <c r="H13" i="15"/>
  <c r="H74" i="15"/>
  <c r="H95" i="15"/>
  <c r="H19" i="15"/>
  <c r="H70" i="15"/>
  <c r="H55" i="15"/>
  <c r="H100" i="15"/>
  <c r="H46" i="15"/>
  <c r="H14" i="15"/>
  <c r="H126" i="15"/>
  <c r="H56" i="15"/>
  <c r="H50" i="15"/>
  <c r="H40" i="15"/>
  <c r="H96" i="15"/>
  <c r="H107" i="15"/>
  <c r="J8" i="10" s="1"/>
  <c r="H108" i="15"/>
  <c r="H8" i="15"/>
  <c r="H10" i="15"/>
  <c r="H65" i="15"/>
  <c r="H132" i="15"/>
  <c r="H27" i="15"/>
  <c r="H66" i="15"/>
  <c r="H41" i="15"/>
  <c r="H51" i="15"/>
  <c r="H9" i="15"/>
  <c r="H75" i="15"/>
  <c r="H42" i="15"/>
  <c r="H127" i="15"/>
  <c r="H28" i="15"/>
  <c r="H29" i="15"/>
  <c r="H120" i="15"/>
  <c r="H76" i="15"/>
  <c r="H101" i="15"/>
  <c r="H61" i="15"/>
  <c r="H109" i="15"/>
  <c r="J12" i="10" s="1"/>
  <c r="H30" i="15"/>
  <c r="H62" i="15"/>
  <c r="H47" i="15"/>
  <c r="H110" i="15"/>
  <c r="J15" i="10" s="1"/>
  <c r="H77" i="15"/>
  <c r="H31" i="15"/>
  <c r="H78" i="15"/>
  <c r="H79" i="15"/>
  <c r="H128" i="15"/>
  <c r="H115" i="15"/>
  <c r="H32" i="15"/>
  <c r="H111" i="15"/>
  <c r="J14" i="10" s="1"/>
  <c r="H80" i="15"/>
  <c r="H6" i="15"/>
  <c r="U158" i="10" l="1"/>
  <c r="T158" i="10"/>
  <c r="T15" i="10"/>
  <c r="U15" i="10"/>
  <c r="V15" i="10"/>
  <c r="V38" i="10"/>
  <c r="T38" i="10"/>
  <c r="U38" i="10"/>
  <c r="T107" i="10"/>
  <c r="U107" i="10"/>
  <c r="T16" i="10"/>
  <c r="U16" i="10"/>
  <c r="V75" i="10"/>
  <c r="T75" i="10"/>
  <c r="U75" i="10"/>
  <c r="V78" i="10"/>
  <c r="T78" i="10"/>
  <c r="U78" i="10"/>
  <c r="U56" i="10"/>
  <c r="T56" i="10"/>
  <c r="Y37" i="10"/>
  <c r="Y33" i="10"/>
  <c r="Y34" i="10"/>
  <c r="Y35" i="10"/>
  <c r="Y36" i="10"/>
  <c r="I3" i="10"/>
  <c r="Y16" i="10" l="1"/>
  <c r="Y15" i="10"/>
  <c r="Y38" i="10"/>
  <c r="Y158" i="10"/>
  <c r="H3" i="22"/>
  <c r="L3" i="22"/>
  <c r="H8" i="10"/>
  <c r="H11" i="10"/>
  <c r="H10" i="10"/>
  <c r="H12" i="10"/>
  <c r="H13" i="10"/>
  <c r="H14" i="10"/>
  <c r="H17" i="10"/>
  <c r="H20" i="10"/>
  <c r="H5" i="10"/>
  <c r="H6" i="10"/>
  <c r="H9" i="10"/>
  <c r="H7" i="10"/>
  <c r="H3" i="10"/>
  <c r="Y78" i="10" l="1"/>
  <c r="Y107" i="10"/>
  <c r="F3" i="10"/>
  <c r="G3" i="10"/>
  <c r="L3" i="23"/>
  <c r="H3" i="23"/>
  <c r="L3" i="21"/>
  <c r="H3" i="21"/>
  <c r="L3" i="20"/>
  <c r="H3" i="20"/>
  <c r="H3" i="19"/>
  <c r="H3" i="18"/>
  <c r="M3" i="10" s="1"/>
  <c r="H3" i="17"/>
  <c r="L3" i="16"/>
  <c r="H3" i="16"/>
  <c r="K3" i="10" s="1"/>
  <c r="L3" i="15"/>
  <c r="H3" i="15"/>
  <c r="J3" i="10" s="1"/>
  <c r="Y75" i="10" l="1"/>
  <c r="Y98" i="10"/>
  <c r="Y56" i="10"/>
  <c r="T3" i="10"/>
  <c r="U3" i="10"/>
  <c r="V3" i="10"/>
  <c r="W3" i="10"/>
  <c r="L168" i="7"/>
  <c r="G148" i="10"/>
  <c r="H148" i="10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60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17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74" i="11"/>
  <c r="H62" i="11"/>
  <c r="H63" i="11"/>
  <c r="H64" i="11"/>
  <c r="H65" i="11"/>
  <c r="H66" i="11"/>
  <c r="H67" i="11"/>
  <c r="H68" i="11"/>
  <c r="H69" i="11"/>
  <c r="H70" i="11"/>
  <c r="H61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36" i="11"/>
  <c r="U148" i="10" l="1"/>
  <c r="V148" i="10"/>
  <c r="T148" i="10"/>
  <c r="Y3" i="10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62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18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75" i="7"/>
  <c r="H62" i="7"/>
  <c r="H63" i="7"/>
  <c r="H64" i="7"/>
  <c r="H65" i="7"/>
  <c r="H66" i="7"/>
  <c r="H67" i="7"/>
  <c r="H68" i="7"/>
  <c r="H69" i="7"/>
  <c r="H70" i="7"/>
  <c r="H61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36" i="7"/>
  <c r="G176" i="10"/>
  <c r="G175" i="10"/>
  <c r="G179" i="10"/>
  <c r="G180" i="10"/>
  <c r="G177" i="10"/>
  <c r="G178" i="10"/>
  <c r="G182" i="10"/>
  <c r="G183" i="10"/>
  <c r="G185" i="10"/>
  <c r="G181" i="10"/>
  <c r="G188" i="10"/>
  <c r="H42" i="10"/>
  <c r="H43" i="10"/>
  <c r="H39" i="10"/>
  <c r="H49" i="10"/>
  <c r="H50" i="10"/>
  <c r="H51" i="10"/>
  <c r="H52" i="10"/>
  <c r="H54" i="10"/>
  <c r="H53" i="10"/>
  <c r="H55" i="10"/>
  <c r="H63" i="10"/>
  <c r="H65" i="10"/>
  <c r="H71" i="10"/>
  <c r="H64" i="10"/>
  <c r="H68" i="10"/>
  <c r="H66" i="10"/>
  <c r="H72" i="10"/>
  <c r="H81" i="10"/>
  <c r="H69" i="10"/>
  <c r="H67" i="10"/>
  <c r="H95" i="10"/>
  <c r="H76" i="10"/>
  <c r="H80" i="10"/>
  <c r="H105" i="10"/>
  <c r="H79" i="10"/>
  <c r="H83" i="10"/>
  <c r="H74" i="10"/>
  <c r="H73" i="10"/>
  <c r="H99" i="10"/>
  <c r="H70" i="10"/>
  <c r="H132" i="10"/>
  <c r="H131" i="10"/>
  <c r="H139" i="10"/>
  <c r="H133" i="10"/>
  <c r="H137" i="10"/>
  <c r="H134" i="10"/>
  <c r="H136" i="10"/>
  <c r="H135" i="10"/>
  <c r="H140" i="10"/>
  <c r="H141" i="10"/>
  <c r="H144" i="10"/>
  <c r="H146" i="10"/>
  <c r="H142" i="10"/>
  <c r="H147" i="10"/>
  <c r="H160" i="10"/>
  <c r="H154" i="10"/>
  <c r="H149" i="10"/>
  <c r="H145" i="10"/>
  <c r="H155" i="10"/>
  <c r="H162" i="10"/>
  <c r="H163" i="10"/>
  <c r="H164" i="10"/>
  <c r="H165" i="10"/>
  <c r="H150" i="10"/>
  <c r="H176" i="10"/>
  <c r="H175" i="10"/>
  <c r="H179" i="10"/>
  <c r="H180" i="10"/>
  <c r="H177" i="10"/>
  <c r="H178" i="10"/>
  <c r="H182" i="10"/>
  <c r="H183" i="10"/>
  <c r="H185" i="10"/>
  <c r="H181" i="10"/>
  <c r="H188" i="10"/>
  <c r="G7" i="10"/>
  <c r="G5" i="10"/>
  <c r="G9" i="10"/>
  <c r="G6" i="10"/>
  <c r="G10" i="10"/>
  <c r="G11" i="10"/>
  <c r="G8" i="10"/>
  <c r="G13" i="10"/>
  <c r="G12" i="10"/>
  <c r="G14" i="10"/>
  <c r="G20" i="10"/>
  <c r="G17" i="10"/>
  <c r="G42" i="10"/>
  <c r="G43" i="10"/>
  <c r="G39" i="10"/>
  <c r="G49" i="10"/>
  <c r="G50" i="10"/>
  <c r="G51" i="10"/>
  <c r="G52" i="10"/>
  <c r="G54" i="10"/>
  <c r="G53" i="10"/>
  <c r="G55" i="10"/>
  <c r="G63" i="10"/>
  <c r="G65" i="10"/>
  <c r="G71" i="10"/>
  <c r="G64" i="10"/>
  <c r="G68" i="10"/>
  <c r="G66" i="10"/>
  <c r="G72" i="10"/>
  <c r="G81" i="10"/>
  <c r="G69" i="10"/>
  <c r="G67" i="10"/>
  <c r="G95" i="10"/>
  <c r="G76" i="10"/>
  <c r="G80" i="10"/>
  <c r="G105" i="10"/>
  <c r="G79" i="10"/>
  <c r="G83" i="10"/>
  <c r="G106" i="10"/>
  <c r="G74" i="10"/>
  <c r="G73" i="10"/>
  <c r="G99" i="10"/>
  <c r="G70" i="10"/>
  <c r="G132" i="10"/>
  <c r="G131" i="10"/>
  <c r="G139" i="10"/>
  <c r="G143" i="10"/>
  <c r="G133" i="10"/>
  <c r="G137" i="10"/>
  <c r="G134" i="10"/>
  <c r="G136" i="10"/>
  <c r="G135" i="10"/>
  <c r="G140" i="10"/>
  <c r="G141" i="10"/>
  <c r="G144" i="10"/>
  <c r="G146" i="10"/>
  <c r="G142" i="10"/>
  <c r="G147" i="10"/>
  <c r="G160" i="10"/>
  <c r="G154" i="10"/>
  <c r="G149" i="10"/>
  <c r="G145" i="10"/>
  <c r="G155" i="10"/>
  <c r="G162" i="10"/>
  <c r="G163" i="10"/>
  <c r="G164" i="10"/>
  <c r="G165" i="10"/>
  <c r="G150" i="10"/>
  <c r="L3" i="11"/>
  <c r="L4" i="11"/>
  <c r="L5" i="11"/>
  <c r="L7" i="11"/>
  <c r="L8" i="11"/>
  <c r="L9" i="11"/>
  <c r="L13" i="11"/>
  <c r="L15" i="11"/>
  <c r="L17" i="11"/>
  <c r="L20" i="11"/>
  <c r="L22" i="11"/>
  <c r="L24" i="11"/>
  <c r="L25" i="11"/>
  <c r="L26" i="11"/>
  <c r="L28" i="11"/>
  <c r="L29" i="11"/>
  <c r="L31" i="11"/>
  <c r="L32" i="11"/>
  <c r="L36" i="11"/>
  <c r="L37" i="11"/>
  <c r="L38" i="11"/>
  <c r="L39" i="11"/>
  <c r="L41" i="11"/>
  <c r="L44" i="11"/>
  <c r="L45" i="11"/>
  <c r="L46" i="11"/>
  <c r="L47" i="11"/>
  <c r="L48" i="11"/>
  <c r="L50" i="11"/>
  <c r="L51" i="11"/>
  <c r="L52" i="11"/>
  <c r="L54" i="11"/>
  <c r="L65" i="11"/>
  <c r="L68" i="11"/>
  <c r="L69" i="11"/>
  <c r="L74" i="11"/>
  <c r="L75" i="11"/>
  <c r="L76" i="11"/>
  <c r="L77" i="11"/>
  <c r="L78" i="11"/>
  <c r="L80" i="11"/>
  <c r="L83" i="11"/>
  <c r="L85" i="11"/>
  <c r="L86" i="11"/>
  <c r="L87" i="11"/>
  <c r="L89" i="11"/>
  <c r="L90" i="11"/>
  <c r="L92" i="11"/>
  <c r="L93" i="11"/>
  <c r="L94" i="11"/>
  <c r="L95" i="11"/>
  <c r="L96" i="11"/>
  <c r="L101" i="11"/>
  <c r="L110" i="11"/>
  <c r="L111" i="11"/>
  <c r="L117" i="11"/>
  <c r="L118" i="11"/>
  <c r="L119" i="11"/>
  <c r="L120" i="11"/>
  <c r="L121" i="11"/>
  <c r="L124" i="11"/>
  <c r="L125" i="11"/>
  <c r="L131" i="11"/>
  <c r="L134" i="11"/>
  <c r="L135" i="11"/>
  <c r="L143" i="11"/>
  <c r="L144" i="11"/>
  <c r="L145" i="11"/>
  <c r="L147" i="11"/>
  <c r="L155" i="11"/>
  <c r="L162" i="11"/>
  <c r="L163" i="11"/>
  <c r="L165" i="11"/>
  <c r="L166" i="11"/>
  <c r="L169" i="11"/>
  <c r="L172" i="11"/>
  <c r="L173" i="11"/>
  <c r="L175" i="11"/>
  <c r="L176" i="11"/>
  <c r="L4" i="7"/>
  <c r="L5" i="7"/>
  <c r="L7" i="7"/>
  <c r="L11" i="7"/>
  <c r="L12" i="7"/>
  <c r="L15" i="7"/>
  <c r="L18" i="7"/>
  <c r="L19" i="7"/>
  <c r="L22" i="7"/>
  <c r="L23" i="7"/>
  <c r="L24" i="7"/>
  <c r="L25" i="7"/>
  <c r="L27" i="7"/>
  <c r="L28" i="7"/>
  <c r="L30" i="7"/>
  <c r="L31" i="7"/>
  <c r="L32" i="7"/>
  <c r="L36" i="7"/>
  <c r="L37" i="7"/>
  <c r="L38" i="7"/>
  <c r="L39" i="7"/>
  <c r="L41" i="7"/>
  <c r="L43" i="7"/>
  <c r="L44" i="7"/>
  <c r="L46" i="7"/>
  <c r="L47" i="7"/>
  <c r="L48" i="7"/>
  <c r="L49" i="7"/>
  <c r="L51" i="7"/>
  <c r="L52" i="7"/>
  <c r="L56" i="7"/>
  <c r="L63" i="7"/>
  <c r="L68" i="7"/>
  <c r="L69" i="7"/>
  <c r="L75" i="7"/>
  <c r="L76" i="7"/>
  <c r="L77" i="7"/>
  <c r="L78" i="7"/>
  <c r="L79" i="7"/>
  <c r="L82" i="7"/>
  <c r="L84" i="7"/>
  <c r="L87" i="7"/>
  <c r="L88" i="7"/>
  <c r="L89" i="7"/>
  <c r="L90" i="7"/>
  <c r="L91" i="7"/>
  <c r="L93" i="7"/>
  <c r="L98" i="7"/>
  <c r="L100" i="7"/>
  <c r="L104" i="7"/>
  <c r="L108" i="7"/>
  <c r="L110" i="7"/>
  <c r="L114" i="7"/>
  <c r="L118" i="7"/>
  <c r="L122" i="7"/>
  <c r="L123" i="7"/>
  <c r="L124" i="7"/>
  <c r="L125" i="7"/>
  <c r="L127" i="7"/>
  <c r="L130" i="7"/>
  <c r="L131" i="7"/>
  <c r="L133" i="7"/>
  <c r="L135" i="7"/>
  <c r="L140" i="7"/>
  <c r="L141" i="7"/>
  <c r="L144" i="7"/>
  <c r="L153" i="7"/>
  <c r="L157" i="7"/>
  <c r="L159" i="7"/>
  <c r="L160" i="7"/>
  <c r="L161" i="7"/>
  <c r="L162" i="7"/>
  <c r="L165" i="7"/>
  <c r="L166" i="7"/>
  <c r="L169" i="7"/>
  <c r="L172" i="7"/>
  <c r="L173" i="7"/>
  <c r="L174" i="7"/>
  <c r="L177" i="7"/>
  <c r="L3" i="7"/>
  <c r="L5" i="6"/>
  <c r="L9" i="6"/>
  <c r="L11" i="6"/>
  <c r="L13" i="6"/>
  <c r="L14" i="6"/>
  <c r="L16" i="6"/>
  <c r="L18" i="6"/>
  <c r="L20" i="6"/>
  <c r="L21" i="6"/>
  <c r="L23" i="6"/>
  <c r="L24" i="6"/>
  <c r="L25" i="6"/>
  <c r="L27" i="6"/>
  <c r="L28" i="6"/>
  <c r="L30" i="6"/>
  <c r="L31" i="6"/>
  <c r="L35" i="6"/>
  <c r="L36" i="6"/>
  <c r="L38" i="6"/>
  <c r="L39" i="6"/>
  <c r="L40" i="6"/>
  <c r="L41" i="6"/>
  <c r="L42" i="6"/>
  <c r="L46" i="6"/>
  <c r="L47" i="6"/>
  <c r="L48" i="6"/>
  <c r="L50" i="6"/>
  <c r="L51" i="6"/>
  <c r="L52" i="6"/>
  <c r="L53" i="6"/>
  <c r="L63" i="6"/>
  <c r="L65" i="6"/>
  <c r="L73" i="6"/>
  <c r="L74" i="6"/>
  <c r="L75" i="6"/>
  <c r="L76" i="6"/>
  <c r="L77" i="6"/>
  <c r="L80" i="6"/>
  <c r="L85" i="6"/>
  <c r="L86" i="6"/>
  <c r="L87" i="6"/>
  <c r="L91" i="6"/>
  <c r="L92" i="6"/>
  <c r="L94" i="6"/>
  <c r="L96" i="6"/>
  <c r="L100" i="6"/>
  <c r="L102" i="6"/>
  <c r="L106" i="6"/>
  <c r="L107" i="6"/>
  <c r="L108" i="6"/>
  <c r="L109" i="6"/>
  <c r="L117" i="6"/>
  <c r="L118" i="6"/>
  <c r="L120" i="6"/>
  <c r="L122" i="6"/>
  <c r="L125" i="6"/>
  <c r="L128" i="6"/>
  <c r="L130" i="6"/>
  <c r="L131" i="6"/>
  <c r="L134" i="6"/>
  <c r="L135" i="6"/>
  <c r="L136" i="6"/>
  <c r="L138" i="6"/>
  <c r="L144" i="6"/>
  <c r="L155" i="6"/>
  <c r="L161" i="6"/>
  <c r="L164" i="6"/>
  <c r="L165" i="6"/>
  <c r="L166" i="6"/>
  <c r="L167" i="6"/>
  <c r="L170" i="6"/>
  <c r="L171" i="6"/>
  <c r="L3" i="6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3" i="1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3" i="7"/>
  <c r="F7" i="10"/>
  <c r="F5" i="10"/>
  <c r="F9" i="10"/>
  <c r="W9" i="10" s="1"/>
  <c r="F6" i="10"/>
  <c r="W6" i="10" s="1"/>
  <c r="F10" i="10"/>
  <c r="F11" i="10"/>
  <c r="W11" i="10" s="1"/>
  <c r="F8" i="10"/>
  <c r="F13" i="10"/>
  <c r="W13" i="10" s="1"/>
  <c r="F12" i="10"/>
  <c r="F14" i="10"/>
  <c r="W14" i="10" s="1"/>
  <c r="F20" i="10"/>
  <c r="F17" i="10"/>
  <c r="F42" i="10"/>
  <c r="F43" i="10"/>
  <c r="F39" i="10"/>
  <c r="F49" i="10"/>
  <c r="F50" i="10"/>
  <c r="F51" i="10"/>
  <c r="F52" i="10"/>
  <c r="F54" i="10"/>
  <c r="F53" i="10"/>
  <c r="F55" i="10"/>
  <c r="F63" i="10"/>
  <c r="F65" i="10"/>
  <c r="W65" i="10" s="1"/>
  <c r="F71" i="10"/>
  <c r="F64" i="10"/>
  <c r="F68" i="10"/>
  <c r="W68" i="10" s="1"/>
  <c r="F66" i="10"/>
  <c r="F72" i="10"/>
  <c r="W72" i="10" s="1"/>
  <c r="F81" i="10"/>
  <c r="F69" i="10"/>
  <c r="F67" i="10"/>
  <c r="F95" i="10"/>
  <c r="F76" i="10"/>
  <c r="W76" i="10" s="1"/>
  <c r="F80" i="10"/>
  <c r="F105" i="10"/>
  <c r="F79" i="10"/>
  <c r="F83" i="10"/>
  <c r="F106" i="10"/>
  <c r="F74" i="10"/>
  <c r="F73" i="10"/>
  <c r="F77" i="10"/>
  <c r="F99" i="10"/>
  <c r="F70" i="10"/>
  <c r="F132" i="10"/>
  <c r="F131" i="10"/>
  <c r="F139" i="10"/>
  <c r="F143" i="10"/>
  <c r="F133" i="10"/>
  <c r="F137" i="10"/>
  <c r="F134" i="10"/>
  <c r="F136" i="10"/>
  <c r="F135" i="10"/>
  <c r="F140" i="10"/>
  <c r="W140" i="10" s="1"/>
  <c r="F141" i="10"/>
  <c r="W141" i="10" s="1"/>
  <c r="F138" i="10"/>
  <c r="W138" i="10" s="1"/>
  <c r="F144" i="10"/>
  <c r="F146" i="10"/>
  <c r="F142" i="10"/>
  <c r="F147" i="10"/>
  <c r="F160" i="10"/>
  <c r="F154" i="10"/>
  <c r="F149" i="10"/>
  <c r="F145" i="10"/>
  <c r="F155" i="10"/>
  <c r="F162" i="10"/>
  <c r="F163" i="10"/>
  <c r="F164" i="10"/>
  <c r="F165" i="10"/>
  <c r="F150" i="10"/>
  <c r="F176" i="10"/>
  <c r="F175" i="10"/>
  <c r="F179" i="10"/>
  <c r="F180" i="10"/>
  <c r="F177" i="10"/>
  <c r="F178" i="10"/>
  <c r="F182" i="10"/>
  <c r="F183" i="10"/>
  <c r="F185" i="10"/>
  <c r="F181" i="10"/>
  <c r="F188" i="10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60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17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73" i="6"/>
  <c r="H61" i="6"/>
  <c r="H62" i="6"/>
  <c r="H63" i="6"/>
  <c r="H64" i="6"/>
  <c r="H65" i="6"/>
  <c r="H66" i="6"/>
  <c r="H67" i="6"/>
  <c r="H68" i="6"/>
  <c r="H60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35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4" i="6"/>
  <c r="H5" i="6"/>
  <c r="H6" i="6"/>
  <c r="H7" i="6"/>
  <c r="H8" i="6"/>
  <c r="H9" i="6"/>
  <c r="H10" i="6"/>
  <c r="H3" i="6"/>
  <c r="T188" i="10" l="1"/>
  <c r="U188" i="10"/>
  <c r="V188" i="10"/>
  <c r="T179" i="10"/>
  <c r="U179" i="10"/>
  <c r="V179" i="10"/>
  <c r="W179" i="10"/>
  <c r="U165" i="10"/>
  <c r="V165" i="10"/>
  <c r="W165" i="10"/>
  <c r="T165" i="10"/>
  <c r="U155" i="10"/>
  <c r="V155" i="10"/>
  <c r="T155" i="10"/>
  <c r="V160" i="10"/>
  <c r="W160" i="10"/>
  <c r="T160" i="10"/>
  <c r="U160" i="10"/>
  <c r="U144" i="10"/>
  <c r="V144" i="10"/>
  <c r="W144" i="10"/>
  <c r="T144" i="10"/>
  <c r="V79" i="10"/>
  <c r="W79" i="10"/>
  <c r="T79" i="10"/>
  <c r="U79" i="10"/>
  <c r="U95" i="10"/>
  <c r="V95" i="10"/>
  <c r="W95" i="10"/>
  <c r="T95" i="10"/>
  <c r="U53" i="10"/>
  <c r="V53" i="10"/>
  <c r="W53" i="10"/>
  <c r="T53" i="10"/>
  <c r="U50" i="10"/>
  <c r="V50" i="10"/>
  <c r="W50" i="10"/>
  <c r="T50" i="10"/>
  <c r="U42" i="10"/>
  <c r="V42" i="10"/>
  <c r="T42" i="10"/>
  <c r="V181" i="10"/>
  <c r="W181" i="10"/>
  <c r="T181" i="10"/>
  <c r="U181" i="10"/>
  <c r="T178" i="10"/>
  <c r="U178" i="10"/>
  <c r="V178" i="10"/>
  <c r="W178" i="10"/>
  <c r="T164" i="10"/>
  <c r="U164" i="10"/>
  <c r="V164" i="10"/>
  <c r="U145" i="10"/>
  <c r="V145" i="10"/>
  <c r="W145" i="10"/>
  <c r="T145" i="10"/>
  <c r="U147" i="10"/>
  <c r="V147" i="10"/>
  <c r="W147" i="10"/>
  <c r="T147" i="10"/>
  <c r="T143" i="10"/>
  <c r="U143" i="10"/>
  <c r="V143" i="10"/>
  <c r="V105" i="10"/>
  <c r="T105" i="10"/>
  <c r="U105" i="10"/>
  <c r="U54" i="10"/>
  <c r="V54" i="10"/>
  <c r="W54" i="10"/>
  <c r="T54" i="10"/>
  <c r="T17" i="10"/>
  <c r="U17" i="10"/>
  <c r="V17" i="10"/>
  <c r="U185" i="10"/>
  <c r="V185" i="10"/>
  <c r="T185" i="10"/>
  <c r="T176" i="10"/>
  <c r="U176" i="10"/>
  <c r="V176" i="10"/>
  <c r="W176" i="10"/>
  <c r="V149" i="10"/>
  <c r="W149" i="10"/>
  <c r="T149" i="10"/>
  <c r="U149" i="10"/>
  <c r="T99" i="10"/>
  <c r="U99" i="10"/>
  <c r="V99" i="10"/>
  <c r="W99" i="10"/>
  <c r="T106" i="10"/>
  <c r="U106" i="10"/>
  <c r="V106" i="10"/>
  <c r="W80" i="10"/>
  <c r="T80" i="10"/>
  <c r="U80" i="10"/>
  <c r="V80" i="10"/>
  <c r="U52" i="10"/>
  <c r="V52" i="10"/>
  <c r="W52" i="10"/>
  <c r="T52" i="10"/>
  <c r="T39" i="10"/>
  <c r="U39" i="10"/>
  <c r="V39" i="10"/>
  <c r="T20" i="10"/>
  <c r="U20" i="10"/>
  <c r="V20" i="10"/>
  <c r="W20" i="10"/>
  <c r="U182" i="10"/>
  <c r="V182" i="10"/>
  <c r="W182" i="10"/>
  <c r="T182" i="10"/>
  <c r="T177" i="10"/>
  <c r="U177" i="10"/>
  <c r="V177" i="10"/>
  <c r="W177" i="10"/>
  <c r="T163" i="10"/>
  <c r="U163" i="10"/>
  <c r="V163" i="10"/>
  <c r="U142" i="10"/>
  <c r="V142" i="10"/>
  <c r="W142" i="10"/>
  <c r="T142" i="10"/>
  <c r="U183" i="10"/>
  <c r="V183" i="10"/>
  <c r="T183" i="10"/>
  <c r="T180" i="10"/>
  <c r="U180" i="10"/>
  <c r="V180" i="10"/>
  <c r="T150" i="10"/>
  <c r="U150" i="10"/>
  <c r="V150" i="10"/>
  <c r="W150" i="10"/>
  <c r="V162" i="10"/>
  <c r="T162" i="10"/>
  <c r="U162" i="10"/>
  <c r="T154" i="10"/>
  <c r="U154" i="10"/>
  <c r="V154" i="10"/>
  <c r="U146" i="10"/>
  <c r="V146" i="10"/>
  <c r="W146" i="10"/>
  <c r="T146" i="10"/>
  <c r="T77" i="10"/>
  <c r="U77" i="10"/>
  <c r="W83" i="10"/>
  <c r="T83" i="10"/>
  <c r="U83" i="10"/>
  <c r="V83" i="10"/>
  <c r="T81" i="10"/>
  <c r="U81" i="10"/>
  <c r="V81" i="10"/>
  <c r="W81" i="10"/>
  <c r="W55" i="10"/>
  <c r="T55" i="10"/>
  <c r="U55" i="10"/>
  <c r="V55" i="10"/>
  <c r="U51" i="10"/>
  <c r="V51" i="10"/>
  <c r="W51" i="10"/>
  <c r="T51" i="10"/>
  <c r="V43" i="10"/>
  <c r="T43" i="10"/>
  <c r="U43" i="10"/>
  <c r="V135" i="10"/>
  <c r="W135" i="10"/>
  <c r="V133" i="10"/>
  <c r="W133" i="10"/>
  <c r="V132" i="10"/>
  <c r="W132" i="10"/>
  <c r="V73" i="10"/>
  <c r="W73" i="10"/>
  <c r="V72" i="10"/>
  <c r="V71" i="10"/>
  <c r="W71" i="10"/>
  <c r="V11" i="10"/>
  <c r="V5" i="10"/>
  <c r="W5" i="10"/>
  <c r="V175" i="10"/>
  <c r="W175" i="10"/>
  <c r="U138" i="10"/>
  <c r="V138" i="10"/>
  <c r="V136" i="10"/>
  <c r="W136" i="10"/>
  <c r="V70" i="10"/>
  <c r="W70" i="10"/>
  <c r="V74" i="10"/>
  <c r="W74" i="10"/>
  <c r="W67" i="10"/>
  <c r="U67" i="10"/>
  <c r="V67" i="10"/>
  <c r="V66" i="10"/>
  <c r="W66" i="10"/>
  <c r="V65" i="10"/>
  <c r="V49" i="10"/>
  <c r="W49" i="10"/>
  <c r="V12" i="10"/>
  <c r="W12" i="10"/>
  <c r="V10" i="10"/>
  <c r="W10" i="10"/>
  <c r="V7" i="10"/>
  <c r="W7" i="10"/>
  <c r="V141" i="10"/>
  <c r="V134" i="10"/>
  <c r="W134" i="10"/>
  <c r="V139" i="10"/>
  <c r="W139" i="10"/>
  <c r="W69" i="10"/>
  <c r="U69" i="10"/>
  <c r="V69" i="10"/>
  <c r="V68" i="10"/>
  <c r="V63" i="10"/>
  <c r="W63" i="10"/>
  <c r="V13" i="10"/>
  <c r="V6" i="10"/>
  <c r="Y148" i="10"/>
  <c r="V140" i="10"/>
  <c r="V137" i="10"/>
  <c r="W137" i="10"/>
  <c r="V131" i="10"/>
  <c r="W131" i="10"/>
  <c r="V76" i="10"/>
  <c r="V64" i="10"/>
  <c r="W64" i="10"/>
  <c r="V8" i="10"/>
  <c r="W8" i="10"/>
  <c r="V9" i="10"/>
  <c r="U14" i="10"/>
  <c r="V14" i="10"/>
  <c r="U5" i="10"/>
  <c r="T5" i="10"/>
  <c r="T140" i="10"/>
  <c r="U140" i="10"/>
  <c r="T135" i="10"/>
  <c r="U135" i="10"/>
  <c r="T134" i="10"/>
  <c r="U134" i="10"/>
  <c r="T131" i="10"/>
  <c r="U131" i="10"/>
  <c r="T73" i="10"/>
  <c r="U73" i="10"/>
  <c r="T69" i="10"/>
  <c r="T64" i="10"/>
  <c r="U64" i="10"/>
  <c r="T63" i="10"/>
  <c r="U63" i="10"/>
  <c r="T138" i="10"/>
  <c r="T136" i="10"/>
  <c r="U136" i="10"/>
  <c r="T70" i="10"/>
  <c r="U70" i="10"/>
  <c r="T74" i="10"/>
  <c r="U74" i="10"/>
  <c r="T76" i="10"/>
  <c r="U76" i="10"/>
  <c r="T67" i="10"/>
  <c r="T71" i="10"/>
  <c r="U71" i="10"/>
  <c r="T65" i="10"/>
  <c r="U65" i="10"/>
  <c r="T141" i="10"/>
  <c r="U141" i="10"/>
  <c r="T137" i="10"/>
  <c r="U137" i="10"/>
  <c r="T139" i="10"/>
  <c r="U139" i="10"/>
  <c r="T132" i="10"/>
  <c r="U132" i="10"/>
  <c r="T72" i="10"/>
  <c r="U72" i="10"/>
  <c r="T66" i="10"/>
  <c r="U66" i="10"/>
  <c r="T133" i="10"/>
  <c r="U133" i="10"/>
  <c r="T68" i="10"/>
  <c r="U68" i="10"/>
  <c r="Y143" i="10" l="1"/>
  <c r="Y43" i="10"/>
  <c r="Y165" i="10"/>
  <c r="Y136" i="10"/>
  <c r="Y76" i="10"/>
  <c r="Y74" i="10"/>
  <c r="Y51" i="10"/>
  <c r="Y63" i="10"/>
  <c r="Y79" i="10"/>
  <c r="Y70" i="10"/>
  <c r="Y54" i="10"/>
  <c r="Y64" i="10"/>
  <c r="Y133" i="10"/>
  <c r="Y52" i="10"/>
  <c r="Y66" i="10"/>
  <c r="Y106" i="10"/>
  <c r="Y132" i="10"/>
  <c r="Y137" i="10"/>
  <c r="Y142" i="10"/>
  <c r="Y162" i="10"/>
  <c r="Y150" i="10"/>
  <c r="Y105" i="10"/>
  <c r="Y50" i="10"/>
  <c r="Y81" i="10"/>
  <c r="Y163" i="10"/>
  <c r="Y95" i="10"/>
  <c r="Y80" i="10"/>
  <c r="Y131" i="10"/>
  <c r="Y135" i="10"/>
  <c r="Y144" i="10"/>
  <c r="Y145" i="10"/>
  <c r="Y53" i="10"/>
  <c r="Y146" i="10"/>
  <c r="Y77" i="10"/>
  <c r="Y69" i="10"/>
  <c r="Y138" i="10"/>
  <c r="Y68" i="10"/>
  <c r="Y160" i="10"/>
  <c r="Y55" i="10"/>
  <c r="Y72" i="10"/>
  <c r="Y99" i="10"/>
  <c r="Y139" i="10"/>
  <c r="Y141" i="10"/>
  <c r="Y154" i="10"/>
  <c r="Y149" i="10"/>
  <c r="Y65" i="10"/>
  <c r="Y42" i="10"/>
  <c r="Y71" i="10"/>
  <c r="Y39" i="10"/>
  <c r="Y73" i="10"/>
  <c r="Y134" i="10"/>
  <c r="Y140" i="10"/>
  <c r="Y147" i="10"/>
  <c r="Y164" i="10"/>
  <c r="Y83" i="10"/>
  <c r="Y155" i="10"/>
  <c r="Y5" i="10"/>
  <c r="Y67" i="10"/>
  <c r="L84" i="11"/>
  <c r="L92" i="7"/>
  <c r="L93" i="6"/>
  <c r="L88" i="11"/>
  <c r="L90" i="6"/>
  <c r="L106" i="7"/>
  <c r="L150" i="11"/>
  <c r="L142" i="7"/>
  <c r="L111" i="6"/>
  <c r="Y20" i="10"/>
  <c r="Y17" i="10"/>
  <c r="T14" i="10"/>
  <c r="Y14" i="10" s="1"/>
  <c r="T8" i="10"/>
  <c r="T175" i="10"/>
  <c r="T12" i="10"/>
  <c r="T13" i="10"/>
  <c r="T49" i="10"/>
  <c r="U49" i="10"/>
  <c r="U175" i="10"/>
  <c r="U12" i="10"/>
  <c r="U8" i="10"/>
  <c r="U13" i="10"/>
  <c r="Y179" i="10" l="1"/>
  <c r="Y49" i="10"/>
  <c r="Y12" i="10"/>
  <c r="Y188" i="10"/>
  <c r="Y183" i="10"/>
  <c r="Y182" i="10"/>
  <c r="Y178" i="10"/>
  <c r="Y8" i="10"/>
  <c r="Y177" i="10"/>
  <c r="Y176" i="10"/>
  <c r="Y13" i="10"/>
  <c r="Y180" i="10"/>
  <c r="Y181" i="10"/>
  <c r="Y175" i="10"/>
  <c r="Y185" i="10"/>
  <c r="L84" i="6"/>
  <c r="L108" i="11"/>
  <c r="L97" i="7"/>
  <c r="L138" i="11"/>
  <c r="L119" i="7"/>
  <c r="L121" i="6"/>
  <c r="L42" i="11"/>
  <c r="L37" i="6"/>
  <c r="L42" i="7"/>
  <c r="L122" i="11"/>
  <c r="L143" i="7"/>
  <c r="L126" i="6"/>
  <c r="L102" i="7"/>
  <c r="L112" i="6"/>
  <c r="L104" i="11"/>
  <c r="L57" i="7"/>
  <c r="L55" i="11"/>
  <c r="L54" i="6"/>
  <c r="L79" i="6"/>
  <c r="L79" i="11"/>
  <c r="L81" i="7"/>
  <c r="L104" i="6"/>
  <c r="L109" i="7"/>
  <c r="L141" i="11"/>
  <c r="L145" i="6"/>
  <c r="L152" i="7"/>
  <c r="L96" i="7"/>
  <c r="L113" i="6"/>
  <c r="L97" i="11"/>
  <c r="L102" i="11"/>
  <c r="L99" i="7"/>
  <c r="L110" i="6"/>
  <c r="L155" i="7"/>
  <c r="L152" i="11"/>
  <c r="L146" i="6"/>
  <c r="L124" i="6"/>
  <c r="L139" i="7"/>
  <c r="L127" i="6"/>
  <c r="L130" i="11"/>
  <c r="L128" i="7"/>
  <c r="L123" i="6"/>
  <c r="L146" i="11"/>
  <c r="L132" i="7"/>
  <c r="L40" i="11"/>
  <c r="L45" i="6"/>
  <c r="L50" i="7"/>
  <c r="L127" i="11"/>
  <c r="L129" i="6"/>
  <c r="L120" i="7"/>
  <c r="L154" i="7"/>
  <c r="L148" i="6"/>
  <c r="L139" i="11"/>
  <c r="L147" i="6"/>
  <c r="L147" i="7"/>
  <c r="L140" i="11"/>
  <c r="L137" i="11"/>
  <c r="L145" i="7"/>
  <c r="L143" i="6"/>
  <c r="L151" i="7"/>
  <c r="L148" i="11"/>
  <c r="L142" i="6"/>
  <c r="L56" i="11"/>
  <c r="L55" i="7"/>
  <c r="L55" i="6"/>
  <c r="L126" i="7"/>
  <c r="L137" i="6"/>
  <c r="L132" i="11"/>
  <c r="L140" i="6"/>
  <c r="L129" i="11" l="1"/>
  <c r="L134" i="7"/>
  <c r="L149" i="6"/>
  <c r="L119" i="6"/>
  <c r="L126" i="11"/>
  <c r="L136" i="7"/>
  <c r="L107" i="11"/>
  <c r="L113" i="7"/>
  <c r="L98" i="6"/>
  <c r="L160" i="11"/>
  <c r="L162" i="6"/>
  <c r="L163" i="7"/>
  <c r="L98" i="11"/>
  <c r="L83" i="6"/>
  <c r="L85" i="7"/>
  <c r="L18" i="11"/>
  <c r="L13" i="7"/>
  <c r="L17" i="6"/>
  <c r="L103" i="11"/>
  <c r="L105" i="6"/>
  <c r="L105" i="7"/>
  <c r="L27" i="11"/>
  <c r="L14" i="7"/>
  <c r="L22" i="6"/>
  <c r="L43" i="6"/>
  <c r="L40" i="7"/>
  <c r="L43" i="11"/>
  <c r="L112" i="11"/>
  <c r="L112" i="7"/>
  <c r="L89" i="6"/>
  <c r="L82" i="11"/>
  <c r="L88" i="6"/>
  <c r="L80" i="7"/>
  <c r="L137" i="7"/>
  <c r="L123" i="11"/>
  <c r="L133" i="6"/>
  <c r="L177" i="11"/>
  <c r="L180" i="7"/>
  <c r="L175" i="6"/>
  <c r="L57" i="11"/>
  <c r="L56" i="6"/>
  <c r="L53" i="7"/>
  <c r="L173" i="6"/>
  <c r="L179" i="7"/>
  <c r="L174" i="11"/>
  <c r="L67" i="11"/>
  <c r="L60" i="6"/>
  <c r="L61" i="7"/>
  <c r="L142" i="11"/>
  <c r="L150" i="7"/>
  <c r="L150" i="6"/>
  <c r="L66" i="7"/>
  <c r="L66" i="11"/>
  <c r="L62" i="6"/>
  <c r="L161" i="11"/>
  <c r="L164" i="7"/>
  <c r="L160" i="6"/>
  <c r="L176" i="7"/>
  <c r="L163" i="6"/>
  <c r="L179" i="11"/>
  <c r="L53" i="11"/>
  <c r="L49" i="6"/>
  <c r="L54" i="7"/>
  <c r="L83" i="7"/>
  <c r="L81" i="11"/>
  <c r="L78" i="6"/>
  <c r="L94" i="7"/>
  <c r="L103" i="6"/>
  <c r="L109" i="11"/>
  <c r="L61" i="11"/>
  <c r="L64" i="7"/>
  <c r="L66" i="6"/>
  <c r="L178" i="7"/>
  <c r="L171" i="11"/>
  <c r="L176" i="6"/>
  <c r="L129" i="7"/>
  <c r="L139" i="6"/>
  <c r="L128" i="11"/>
  <c r="L99" i="6"/>
  <c r="L111" i="7"/>
  <c r="L113" i="11"/>
  <c r="L19" i="6"/>
  <c r="L14" i="11"/>
  <c r="L10" i="7"/>
  <c r="L99" i="11"/>
  <c r="L97" i="6"/>
  <c r="L101" i="7"/>
  <c r="L177" i="6"/>
  <c r="L178" i="11"/>
  <c r="L181" i="7"/>
  <c r="L170" i="7"/>
  <c r="L170" i="11"/>
  <c r="L168" i="6"/>
  <c r="L164" i="11"/>
  <c r="L169" i="6"/>
  <c r="L171" i="7"/>
  <c r="L62" i="7"/>
  <c r="L67" i="6"/>
  <c r="L64" i="11"/>
  <c r="L29" i="7"/>
  <c r="L23" i="11"/>
  <c r="L29" i="6"/>
  <c r="L49" i="11"/>
  <c r="L44" i="6"/>
  <c r="L45" i="7"/>
  <c r="L30" i="11"/>
  <c r="L21" i="7"/>
  <c r="L26" i="6"/>
  <c r="L95" i="7"/>
  <c r="L81" i="6"/>
  <c r="L105" i="11"/>
  <c r="L153" i="11"/>
  <c r="L152" i="6"/>
  <c r="L156" i="7"/>
  <c r="L149" i="7"/>
  <c r="L154" i="11"/>
  <c r="L153" i="6"/>
  <c r="L64" i="6"/>
  <c r="L62" i="11"/>
  <c r="L65" i="7"/>
  <c r="L106" i="11"/>
  <c r="L103" i="7"/>
  <c r="L101" i="6"/>
  <c r="L167" i="7"/>
  <c r="L167" i="11"/>
  <c r="L172" i="6"/>
  <c r="L95" i="6"/>
  <c r="L107" i="7"/>
  <c r="L100" i="11"/>
  <c r="L168" i="11"/>
  <c r="L175" i="7"/>
  <c r="L174" i="6"/>
  <c r="L158" i="7"/>
  <c r="L156" i="11"/>
  <c r="L154" i="6"/>
  <c r="L149" i="11"/>
  <c r="L146" i="7"/>
  <c r="L156" i="6"/>
  <c r="L133" i="11"/>
  <c r="L121" i="7"/>
  <c r="L132" i="6"/>
  <c r="L15" i="6"/>
  <c r="L10" i="11"/>
  <c r="L17" i="7"/>
  <c r="L70" i="7"/>
  <c r="L68" i="6"/>
  <c r="L70" i="11"/>
  <c r="L63" i="11"/>
  <c r="L67" i="7"/>
  <c r="L61" i="6"/>
  <c r="L86" i="7"/>
  <c r="L91" i="11"/>
  <c r="L82" i="6"/>
  <c r="L138" i="7"/>
  <c r="L141" i="6"/>
  <c r="L136" i="11"/>
  <c r="L151" i="6"/>
  <c r="L151" i="11"/>
  <c r="L148" i="7"/>
  <c r="U10" i="10"/>
  <c r="T10" i="10"/>
  <c r="T9" i="10"/>
  <c r="U9" i="10"/>
  <c r="U6" i="10"/>
  <c r="Y10" i="10" l="1"/>
  <c r="Y9" i="10"/>
  <c r="T6" i="10"/>
  <c r="Y6" i="10" s="1"/>
  <c r="T7" i="10"/>
  <c r="U7" i="10"/>
  <c r="T11" i="10"/>
  <c r="U11" i="10"/>
  <c r="Y7" i="10" l="1"/>
  <c r="Y11" i="10"/>
  <c r="L19" i="11"/>
  <c r="L26" i="7"/>
  <c r="L10" i="6"/>
  <c r="L7" i="6"/>
  <c r="L9" i="7"/>
  <c r="L12" i="11"/>
  <c r="L16" i="7"/>
  <c r="L6" i="11"/>
  <c r="L8" i="6"/>
  <c r="L21" i="11" l="1"/>
  <c r="L8" i="7"/>
  <c r="L12" i="6"/>
  <c r="L20" i="7"/>
  <c r="L4" i="6"/>
  <c r="L16" i="11"/>
  <c r="L11" i="11" l="1"/>
  <c r="L6" i="7"/>
  <c r="L6" i="6"/>
</calcChain>
</file>

<file path=xl/sharedStrings.xml><?xml version="1.0" encoding="utf-8"?>
<sst xmlns="http://schemas.openxmlformats.org/spreadsheetml/2006/main" count="7613" uniqueCount="1070">
  <si>
    <t>№</t>
  </si>
  <si>
    <t>Фамилия, имя</t>
  </si>
  <si>
    <t>Коллектив</t>
  </si>
  <si>
    <t>ГР</t>
  </si>
  <si>
    <t>Разряд</t>
  </si>
  <si>
    <t>Результат</t>
  </si>
  <si>
    <t>Место</t>
  </si>
  <si>
    <t>КМС</t>
  </si>
  <si>
    <t>I</t>
  </si>
  <si>
    <t>б/р</t>
  </si>
  <si>
    <t>II</t>
  </si>
  <si>
    <t>п.п.3.13.12.2</t>
  </si>
  <si>
    <t>Рубцов Михаил</t>
  </si>
  <si>
    <t>Омельков Дмитрий</t>
  </si>
  <si>
    <t>Кузнецов Ярослав</t>
  </si>
  <si>
    <t>К=</t>
  </si>
  <si>
    <t>сумма</t>
  </si>
  <si>
    <t>л1</t>
  </si>
  <si>
    <t>л2</t>
  </si>
  <si>
    <t>IIIю</t>
  </si>
  <si>
    <t>IIю</t>
  </si>
  <si>
    <t>Музафарова Алиса</t>
  </si>
  <si>
    <t>Iю</t>
  </si>
  <si>
    <t>Кротюк Таисия</t>
  </si>
  <si>
    <t>Загнойко Ольга</t>
  </si>
  <si>
    <t>Коптякова Алиса</t>
  </si>
  <si>
    <t>Мельникова Дарья</t>
  </si>
  <si>
    <t>Кондратьева Надежда</t>
  </si>
  <si>
    <t>Рязанова Софья</t>
  </si>
  <si>
    <t>Шишина Вероника</t>
  </si>
  <si>
    <t>Оплетина Ольга</t>
  </si>
  <si>
    <t>Дроздова Алиса</t>
  </si>
  <si>
    <t>Парбузина Ирина</t>
  </si>
  <si>
    <t>Тюменцева Анастасия</t>
  </si>
  <si>
    <t>Урлапова Варвара</t>
  </si>
  <si>
    <t>Шувалова Лидия</t>
  </si>
  <si>
    <t>Рудакова Мария</t>
  </si>
  <si>
    <t>Ж16,</t>
  </si>
  <si>
    <t>Фёдорова Елизавета</t>
  </si>
  <si>
    <t>Шавкунова Елизавета</t>
  </si>
  <si>
    <t>Скороходова Ольга</t>
  </si>
  <si>
    <t>Власова Кристина</t>
  </si>
  <si>
    <t>Парбузина Валентина</t>
  </si>
  <si>
    <t>Плескацевич Валентина</t>
  </si>
  <si>
    <t>III</t>
  </si>
  <si>
    <t>Неверова Анастасия</t>
  </si>
  <si>
    <t>Писчикова Екатерина</t>
  </si>
  <si>
    <t>Клименко Софья</t>
  </si>
  <si>
    <t>Ж18,</t>
  </si>
  <si>
    <t>Купрацевич Лариса</t>
  </si>
  <si>
    <t>Балмасова Анастасия</t>
  </si>
  <si>
    <t>Меркушев Дмитрий</t>
  </si>
  <si>
    <t>Матушкин Никита</t>
  </si>
  <si>
    <t>Проскурин Роман</t>
  </si>
  <si>
    <t>Адаев Савелий</t>
  </si>
  <si>
    <t>Бычков Андрей</t>
  </si>
  <si>
    <t>Бронников Илья</t>
  </si>
  <si>
    <t>Ванифатьев Дмитрий</t>
  </si>
  <si>
    <t>Фоминых Антон</t>
  </si>
  <si>
    <t>Емельянов Артемий</t>
  </si>
  <si>
    <t>Колясников Владимир</t>
  </si>
  <si>
    <t>М14,</t>
  </si>
  <si>
    <t>Питеримов Лев</t>
  </si>
  <si>
    <t>Ушаков Павел</t>
  </si>
  <si>
    <t>Космачев Максим</t>
  </si>
  <si>
    <t>Колыгин Максим</t>
  </si>
  <si>
    <t>Фролов Сергей</t>
  </si>
  <si>
    <t>Терёхин Александр</t>
  </si>
  <si>
    <t>Ефимов Максим</t>
  </si>
  <si>
    <t>Агафонов Арсений</t>
  </si>
  <si>
    <t>Порошин Артем</t>
  </si>
  <si>
    <t>Шерстобитов Алексей</t>
  </si>
  <si>
    <t>Игнатов Тимофей</t>
  </si>
  <si>
    <t>Хлопов Александр</t>
  </si>
  <si>
    <t>Михаилов Богдан</t>
  </si>
  <si>
    <t>Мелковский Даниил</t>
  </si>
  <si>
    <t>Барышев Клим</t>
  </si>
  <si>
    <t>Заборских Никита</t>
  </si>
  <si>
    <t>Микрюков Ярослав</t>
  </si>
  <si>
    <t>Шинкаренко Ярослав</t>
  </si>
  <si>
    <t>Ярулин Артём</t>
  </si>
  <si>
    <t>Поспелов Константин</t>
  </si>
  <si>
    <t>Глухов Данил</t>
  </si>
  <si>
    <t>Понкратов Вячеслав</t>
  </si>
  <si>
    <t>Кафтанников Евгений</t>
  </si>
  <si>
    <t>Васильев Лев</t>
  </si>
  <si>
    <t>Сусликов Максим</t>
  </si>
  <si>
    <t>Обласов Вячаслав</t>
  </si>
  <si>
    <t>Зуев Иван</t>
  </si>
  <si>
    <t>М16,</t>
  </si>
  <si>
    <t>Литенков Максим</t>
  </si>
  <si>
    <t>Зыков Антон</t>
  </si>
  <si>
    <t>Ступин Дмитрий</t>
  </si>
  <si>
    <t>Одегов Олег</t>
  </si>
  <si>
    <t>Шапов Марк</t>
  </si>
  <si>
    <t>Рагимов Тимур</t>
  </si>
  <si>
    <t>Ожиганов Марк</t>
  </si>
  <si>
    <t>Василец Андрей</t>
  </si>
  <si>
    <t>Тимошин Александр</t>
  </si>
  <si>
    <t>Шкодин Егор</t>
  </si>
  <si>
    <t>Солдатов Матвей</t>
  </si>
  <si>
    <t>Золотов Иван</t>
  </si>
  <si>
    <t>Белоус Илья</t>
  </si>
  <si>
    <t>М18,</t>
  </si>
  <si>
    <t>Копарейко Семён</t>
  </si>
  <si>
    <t>Мурзинов Андрей</t>
  </si>
  <si>
    <t>Халане Демис</t>
  </si>
  <si>
    <t>Ж14</t>
  </si>
  <si>
    <t>Малюкова Анжела</t>
  </si>
  <si>
    <t>Бурдаев Тимофей</t>
  </si>
  <si>
    <t>Никонов Александр</t>
  </si>
  <si>
    <t>Ж16</t>
  </si>
  <si>
    <t>Ж18</t>
  </si>
  <si>
    <t>М14</t>
  </si>
  <si>
    <t>М16</t>
  </si>
  <si>
    <t>М18</t>
  </si>
  <si>
    <t>да</t>
  </si>
  <si>
    <t>Сахненко Екатерина</t>
  </si>
  <si>
    <t>74_Челябинская обл.</t>
  </si>
  <si>
    <t>66_Свердловская обл.</t>
  </si>
  <si>
    <t>Степанова Мария</t>
  </si>
  <si>
    <t>Матвеева Екатерина</t>
  </si>
  <si>
    <t>72_Тюменская обл.</t>
  </si>
  <si>
    <t>Сабинина Елизавета</t>
  </si>
  <si>
    <t>Шелахаева Майя</t>
  </si>
  <si>
    <t>Кочерова Арина</t>
  </si>
  <si>
    <t>Мяготина Анастасия</t>
  </si>
  <si>
    <t>Шкодских Екатерина</t>
  </si>
  <si>
    <t>45_Курганская обл.</t>
  </si>
  <si>
    <t>Суворова Виктория</t>
  </si>
  <si>
    <t>Мастрикова Анна</t>
  </si>
  <si>
    <t>Маслова Полина</t>
  </si>
  <si>
    <t>Брюханова Карина</t>
  </si>
  <si>
    <t>Гаврилова Анастасия</t>
  </si>
  <si>
    <t>Липина Дарья</t>
  </si>
  <si>
    <t>Исрафилова Дарья</t>
  </si>
  <si>
    <t>Киселёва Екатерина</t>
  </si>
  <si>
    <t>Раск Дарья</t>
  </si>
  <si>
    <t>, 11 КП, 3.1 км</t>
  </si>
  <si>
    <t>Кобелева Полина</t>
  </si>
  <si>
    <t>Пудовкина Екатерина</t>
  </si>
  <si>
    <t>Рахманкулова Алиса</t>
  </si>
  <si>
    <t>Кузнеченкова Елизавета</t>
  </si>
  <si>
    <t>Сербина Полина</t>
  </si>
  <si>
    <t>Моргачева Валентина</t>
  </si>
  <si>
    <t>Мастрикова Анастасия</t>
  </si>
  <si>
    <t>Первунецких Александра</t>
  </si>
  <si>
    <t>Иваненко Александра</t>
  </si>
  <si>
    <t>Лобова Полина</t>
  </si>
  <si>
    <t>Подгорочная Алина</t>
  </si>
  <si>
    <t>Степаненко Дарья</t>
  </si>
  <si>
    <t>Виноградова Весна</t>
  </si>
  <si>
    <t>Грибанова Полина</t>
  </si>
  <si>
    <t>, 15 КП, 4.3 км</t>
  </si>
  <si>
    <t>Мокеева Екатерина</t>
  </si>
  <si>
    <t>Мосина Елизавета</t>
  </si>
  <si>
    <t>Лимонников Иван</t>
  </si>
  <si>
    <t>Кашапов Герман</t>
  </si>
  <si>
    <t>Козлов Савва</t>
  </si>
  <si>
    <t>Ваганов Александр</t>
  </si>
  <si>
    <t>Ларин Алексей</t>
  </si>
  <si>
    <t>Королев Виктор</t>
  </si>
  <si>
    <t>Авдиенко Кирилл</t>
  </si>
  <si>
    <t>Булыгин Семён</t>
  </si>
  <si>
    <t>Багапов Игорь</t>
  </si>
  <si>
    <t>Григорьев Максим</t>
  </si>
  <si>
    <t>Колпаков Семён</t>
  </si>
  <si>
    <t>Мыларщиков Александр</t>
  </si>
  <si>
    <t>Тимошенко Иван</t>
  </si>
  <si>
    <t>Костюк Георгий</t>
  </si>
  <si>
    <t>Пальчиков Егор</t>
  </si>
  <si>
    <t>Карлышев Глеб</t>
  </si>
  <si>
    <t>Герасимов Влад</t>
  </si>
  <si>
    <t>Садыков Тимур</t>
  </si>
  <si>
    <t>Бутюгин Мирослав</t>
  </si>
  <si>
    <t>Ческидов Иван</t>
  </si>
  <si>
    <t>Горбанев Данила</t>
  </si>
  <si>
    <t>Глухарев Семен</t>
  </si>
  <si>
    <t>Вахтин Пётр</t>
  </si>
  <si>
    <t>Веремеев Николай</t>
  </si>
  <si>
    <t>Карлышев Егор</t>
  </si>
  <si>
    <t>Безганс Михаил</t>
  </si>
  <si>
    <t>Бабиков Семён</t>
  </si>
  <si>
    <t>Петухов Денис</t>
  </si>
  <si>
    <t>Еличев Арсений</t>
  </si>
  <si>
    <t>Хлыбов Алексей</t>
  </si>
  <si>
    <t>Гусев Станислав</t>
  </si>
  <si>
    <t>Валиев Егор</t>
  </si>
  <si>
    <t>Свалов Савелий</t>
  </si>
  <si>
    <t>Трапезников Кирилл</t>
  </si>
  <si>
    <t>, 18 КП, 5.2 км</t>
  </si>
  <si>
    <t>Еличев Артур</t>
  </si>
  <si>
    <t>Буров Иван</t>
  </si>
  <si>
    <t>Борчевкин Эдуард</t>
  </si>
  <si>
    <t>Карасев Алексей</t>
  </si>
  <si>
    <t>Усольцев Олег</t>
  </si>
  <si>
    <t>Ляпцев Антон</t>
  </si>
  <si>
    <t>Климов Владимир</t>
  </si>
  <si>
    <t>Гиляжев Николай</t>
  </si>
  <si>
    <t>Зарезина Елизавета</t>
  </si>
  <si>
    <t>12 КП, 3.1 км</t>
  </si>
  <si>
    <t>Санникова Полина</t>
  </si>
  <si>
    <t>14 КП, 4.1 км</t>
  </si>
  <si>
    <t>Суворова Мария</t>
  </si>
  <si>
    <t>Ларин Михаил</t>
  </si>
  <si>
    <t>19 КП, 5.5 км</t>
  </si>
  <si>
    <t>Сафонов Даниил</t>
  </si>
  <si>
    <t>Баймухаметов Руслан</t>
  </si>
  <si>
    <t>, 10 КП, 3.2 км</t>
  </si>
  <si>
    <t>, 10 КП, 3.8 км</t>
  </si>
  <si>
    <t>Сенчурин Ярослав</t>
  </si>
  <si>
    <t>Малышев Кирилл</t>
  </si>
  <si>
    <t>, 12 КП, 5.3 км</t>
  </si>
  <si>
    <t>ж16</t>
  </si>
  <si>
    <t>ж18</t>
  </si>
  <si>
    <t>м14</t>
  </si>
  <si>
    <t>м16</t>
  </si>
  <si>
    <t>м18</t>
  </si>
  <si>
    <t>л3</t>
  </si>
  <si>
    <t>л4</t>
  </si>
  <si>
    <t>Иванов Иван</t>
  </si>
  <si>
    <t>Грибанова Елизавета</t>
  </si>
  <si>
    <t>г. Москва</t>
  </si>
  <si>
    <t>Трещева Вера</t>
  </si>
  <si>
    <t>Волгоградская област</t>
  </si>
  <si>
    <t>Шишова Дарья</t>
  </si>
  <si>
    <t>Воронежская область</t>
  </si>
  <si>
    <t>Калмыкова Виктория</t>
  </si>
  <si>
    <t>Владимирская область</t>
  </si>
  <si>
    <t>Свердловская область</t>
  </si>
  <si>
    <t>Цветкова Маргарита</t>
  </si>
  <si>
    <t>Ленинградская област</t>
  </si>
  <si>
    <t>Макарова Маргарита</t>
  </si>
  <si>
    <t>г. Санкт - Петербург</t>
  </si>
  <si>
    <t>Повышева Анастасия</t>
  </si>
  <si>
    <t>Брагина Полина</t>
  </si>
  <si>
    <t>Республика Татарстан</t>
  </si>
  <si>
    <t>Неделина Варвара</t>
  </si>
  <si>
    <t>Панькова Анна</t>
  </si>
  <si>
    <t>Пермский край</t>
  </si>
  <si>
    <t>Беляева Валерия</t>
  </si>
  <si>
    <t>Уразова Ярослава</t>
  </si>
  <si>
    <t>Быкова Анастасия</t>
  </si>
  <si>
    <t>Самарская область</t>
  </si>
  <si>
    <t>Татаранович Валерия</t>
  </si>
  <si>
    <t>Папазова Анна</t>
  </si>
  <si>
    <t>Ярославская область</t>
  </si>
  <si>
    <t>Бурдина Любовь</t>
  </si>
  <si>
    <t>Олейниченкова Анна</t>
  </si>
  <si>
    <t>Московская область</t>
  </si>
  <si>
    <t>Гладилкина Юлия</t>
  </si>
  <si>
    <t>Татаренко Маргарита</t>
  </si>
  <si>
    <t>Маликова Алиса</t>
  </si>
  <si>
    <t>Полицковая Софья</t>
  </si>
  <si>
    <t>Гущина Полина</t>
  </si>
  <si>
    <t>Решетникова Елизавета</t>
  </si>
  <si>
    <t>Пензенская область</t>
  </si>
  <si>
    <t>Пикинская Мария</t>
  </si>
  <si>
    <t>Титова Наталья</t>
  </si>
  <si>
    <t>Республика Крым</t>
  </si>
  <si>
    <t>Елисеева Алена</t>
  </si>
  <si>
    <t>Нижегородская област</t>
  </si>
  <si>
    <t>Петухова Анна</t>
  </si>
  <si>
    <t>Жукова Вера</t>
  </si>
  <si>
    <t>Храмова Дарья</t>
  </si>
  <si>
    <t>Новгородская область</t>
  </si>
  <si>
    <t>Галиева Адиля</t>
  </si>
  <si>
    <t>Губарькова Ариана</t>
  </si>
  <si>
    <t>Елисеева Анастасия</t>
  </si>
  <si>
    <t>Рыбакова Александра</t>
  </si>
  <si>
    <t>Остапенко Дарья</t>
  </si>
  <si>
    <t>Хабаровский край</t>
  </si>
  <si>
    <t>Челябинская область</t>
  </si>
  <si>
    <t>Ильченко Евгения</t>
  </si>
  <si>
    <t>Банникова Ксения</t>
  </si>
  <si>
    <t>Белявина Анастасия</t>
  </si>
  <si>
    <t>Лыжина Екатерина</t>
  </si>
  <si>
    <t>Алтайский край</t>
  </si>
  <si>
    <t>Михайлова Анна</t>
  </si>
  <si>
    <t>Бердникова Вероника</t>
  </si>
  <si>
    <t>Желонкина Арина</t>
  </si>
  <si>
    <t>Кудрявцева Дарья</t>
  </si>
  <si>
    <t>Максикова Марфа</t>
  </si>
  <si>
    <t>Белых Светлана</t>
  </si>
  <si>
    <t>Орловская область</t>
  </si>
  <si>
    <t>Ядыкина Камилла</t>
  </si>
  <si>
    <t>Амурская область</t>
  </si>
  <si>
    <t>Чуприкова Кристина</t>
  </si>
  <si>
    <t>Шокина Антонина</t>
  </si>
  <si>
    <t>Митина Альмира</t>
  </si>
  <si>
    <t>Республика Саха</t>
  </si>
  <si>
    <t>Лисицына Алёна</t>
  </si>
  <si>
    <t>Ивановская область</t>
  </si>
  <si>
    <t>Копосова Валерия</t>
  </si>
  <si>
    <t>Смоленская область</t>
  </si>
  <si>
    <t>Гальченко София</t>
  </si>
  <si>
    <t>Маркина Екатерина</t>
  </si>
  <si>
    <t>Курганская область</t>
  </si>
  <si>
    <t>Хабарова Анастасия</t>
  </si>
  <si>
    <t>Краснодарский край</t>
  </si>
  <si>
    <t>Бырдина Анна</t>
  </si>
  <si>
    <t>Омская область</t>
  </si>
  <si>
    <t>Бирюлина Анфиса</t>
  </si>
  <si>
    <t>Калачева Елизавета</t>
  </si>
  <si>
    <t>Анисимова Анастасия</t>
  </si>
  <si>
    <t>Рязанская область</t>
  </si>
  <si>
    <t>Чеботок Полина</t>
  </si>
  <si>
    <t>г. Севастополь</t>
  </si>
  <si>
    <t>Баранчикова Маргарита</t>
  </si>
  <si>
    <t>Красноштанова Юлия</t>
  </si>
  <si>
    <t>Кинева Анастасия</t>
  </si>
  <si>
    <t>Евсикова Кристина</t>
  </si>
  <si>
    <t>Громашева Дарья</t>
  </si>
  <si>
    <t>Голиченко Дарья</t>
  </si>
  <si>
    <t>Новокшенова Ульяна</t>
  </si>
  <si>
    <t>Блохина Екатерина</t>
  </si>
  <si>
    <t>Шмедык Вероника</t>
  </si>
  <si>
    <t>Алтунина Евгения</t>
  </si>
  <si>
    <t>Бердникова Наталья</t>
  </si>
  <si>
    <t>Кузнецова Анна</t>
  </si>
  <si>
    <t>Мерзликина Ксения</t>
  </si>
  <si>
    <t>Белгородская область</t>
  </si>
  <si>
    <t>Сугак Полина</t>
  </si>
  <si>
    <t>Белослудцева Виктория</t>
  </si>
  <si>
    <t>Кораблева Наталья</t>
  </si>
  <si>
    <t>Прасолова Каролина</t>
  </si>
  <si>
    <t>ХМАО</t>
  </si>
  <si>
    <t>Щербакова Александра</t>
  </si>
  <si>
    <t>Изоргина Диана</t>
  </si>
  <si>
    <t>Аверьянова Динара</t>
  </si>
  <si>
    <t>Кудлай Анна</t>
  </si>
  <si>
    <t>Саввинова Айыына</t>
  </si>
  <si>
    <t>Ананьева Мария</t>
  </si>
  <si>
    <t>Захарова Ярослава</t>
  </si>
  <si>
    <t>Старкова Арина</t>
  </si>
  <si>
    <t>Аптукова Арина</t>
  </si>
  <si>
    <t>Комарова Василиса</t>
  </si>
  <si>
    <t>Орлова Маргарита</t>
  </si>
  <si>
    <t>Макарова Анастасия</t>
  </si>
  <si>
    <t>Мжельская Софья</t>
  </si>
  <si>
    <t>Кузнецова Полина</t>
  </si>
  <si>
    <t>Тульская область</t>
  </si>
  <si>
    <t>Бояршинова Софья</t>
  </si>
  <si>
    <t>Мирзамухаметова Диана</t>
  </si>
  <si>
    <t>Митина Арина</t>
  </si>
  <si>
    <t>Фомина Полина</t>
  </si>
  <si>
    <t>Кузина Полина</t>
  </si>
  <si>
    <t>Киселева Анастасия</t>
  </si>
  <si>
    <t>Надин Ульяна</t>
  </si>
  <si>
    <t>Лазаренкова Алиса</t>
  </si>
  <si>
    <t>Суслова Милена</t>
  </si>
  <si>
    <t>Одинцова Анна</t>
  </si>
  <si>
    <t>Ковалёва Мария</t>
  </si>
  <si>
    <t>Гомозова Екатерина</t>
  </si>
  <si>
    <t>Садыкова Кира</t>
  </si>
  <si>
    <t>Павлова Арина</t>
  </si>
  <si>
    <t>Николаева Анна</t>
  </si>
  <si>
    <t>Рожкова Марьяна</t>
  </si>
  <si>
    <t>Саратовская область</t>
  </si>
  <si>
    <t>Болячина Антонина</t>
  </si>
  <si>
    <t>Корнетова Виктория</t>
  </si>
  <si>
    <t>Тюменская область</t>
  </si>
  <si>
    <t>Вильденберг Валерия</t>
  </si>
  <si>
    <t>Сазанова Екатерина</t>
  </si>
  <si>
    <t>Тыщенко Анастасия</t>
  </si>
  <si>
    <t>Кононова Алена</t>
  </si>
  <si>
    <t>Фомичева Анна</t>
  </si>
  <si>
    <t>Новикова Мария</t>
  </si>
  <si>
    <t>Петрова Дарья</t>
  </si>
  <si>
    <t>Моисеева Ульяна</t>
  </si>
  <si>
    <t>Республика Мордовия</t>
  </si>
  <si>
    <t>Вдовина Софья</t>
  </si>
  <si>
    <t>Кудинова Дарья</t>
  </si>
  <si>
    <t>Зезина Алиса</t>
  </si>
  <si>
    <t>Мокринская Валерия</t>
  </si>
  <si>
    <t>Республика Карелия</t>
  </si>
  <si>
    <t>Олейниченкова Светлана</t>
  </si>
  <si>
    <t>Ашмурова Софья</t>
  </si>
  <si>
    <t>Парыгина Елизавета</t>
  </si>
  <si>
    <t>Лукьянова Евгения</t>
  </si>
  <si>
    <t>Хохлова Екатерина</t>
  </si>
  <si>
    <t>Семеняко Диана</t>
  </si>
  <si>
    <t>Сатимова Зоя</t>
  </si>
  <si>
    <t>Парчук Александра</t>
  </si>
  <si>
    <t>Савва Алена</t>
  </si>
  <si>
    <t>Куклева Александра</t>
  </si>
  <si>
    <t>Степенок Дарья</t>
  </si>
  <si>
    <t>Фармаковская Мария</t>
  </si>
  <si>
    <t>Шалдышева Дарья</t>
  </si>
  <si>
    <t>Уварова Софья</t>
  </si>
  <si>
    <t>Ладонычева Валерия</t>
  </si>
  <si>
    <t>Галькова Ксения</t>
  </si>
  <si>
    <t>Киселёва Елизаветта</t>
  </si>
  <si>
    <t>Кириллова Анастасия</t>
  </si>
  <si>
    <t>Козлова Анна</t>
  </si>
  <si>
    <t>Колтунова Анастасия</t>
  </si>
  <si>
    <t>Цура Кира</t>
  </si>
  <si>
    <t>Белотелова Екатерина</t>
  </si>
  <si>
    <t>Бухарова Ксения</t>
  </si>
  <si>
    <t>Болотникова Вероника</t>
  </si>
  <si>
    <t>Маросеева Дарья</t>
  </si>
  <si>
    <t>Калужская область</t>
  </si>
  <si>
    <t>Фоменкова Елизавета</t>
  </si>
  <si>
    <t>Плешкова Вероника</t>
  </si>
  <si>
    <t>Голубева Дарья</t>
  </si>
  <si>
    <t>Павлова Софья</t>
  </si>
  <si>
    <t>Ерёменко Юлия</t>
  </si>
  <si>
    <t>Струнникова Дарья</t>
  </si>
  <si>
    <t>Нестерова Александра</t>
  </si>
  <si>
    <t>Шелавина Елизавета</t>
  </si>
  <si>
    <t>Нестерова Анна</t>
  </si>
  <si>
    <t>Жорова Софья</t>
  </si>
  <si>
    <t>Фоменко Анастасия</t>
  </si>
  <si>
    <t>Шкляева Софья</t>
  </si>
  <si>
    <t>Кемеровская область</t>
  </si>
  <si>
    <t>Апухтина Алина</t>
  </si>
  <si>
    <t>Воронцова Василиса</t>
  </si>
  <si>
    <t>Ваганова Софья</t>
  </si>
  <si>
    <t>Носкова Екатерина</t>
  </si>
  <si>
    <t>Леонтьева Доминика</t>
  </si>
  <si>
    <t>Толстова Александра</t>
  </si>
  <si>
    <t>Вахитова Екатерина</t>
  </si>
  <si>
    <t>Зиборова Лилия</t>
  </si>
  <si>
    <t>Эсауленко Милена</t>
  </si>
  <si>
    <t>Прокофьева Кира</t>
  </si>
  <si>
    <t>Костарева Мария</t>
  </si>
  <si>
    <t>Кузнецова Мария</t>
  </si>
  <si>
    <t>Смирнова Виктория</t>
  </si>
  <si>
    <t>Локтионова Елизавета</t>
  </si>
  <si>
    <t>Шакирханова Карина</t>
  </si>
  <si>
    <t>Романова Марина</t>
  </si>
  <si>
    <t>Графонова Анастасия</t>
  </si>
  <si>
    <t>Слизкова Елизавета</t>
  </si>
  <si>
    <t>Чухланцева Галина</t>
  </si>
  <si>
    <t>Ижболдина Анна</t>
  </si>
  <si>
    <t>Карловская Александра</t>
  </si>
  <si>
    <t>Манаева Елизавета</t>
  </si>
  <si>
    <t>Карпунина Анастасия</t>
  </si>
  <si>
    <t>Куприянова Екатерина</t>
  </si>
  <si>
    <t>Ростовская область</t>
  </si>
  <si>
    <t>Мариевская Татьяна</t>
  </si>
  <si>
    <t>Семенистая Прасковья</t>
  </si>
  <si>
    <t>Соколова Софья</t>
  </si>
  <si>
    <t>Мошкова Ульяна</t>
  </si>
  <si>
    <t>Шахова Надежда</t>
  </si>
  <si>
    <t>Воинова София</t>
  </si>
  <si>
    <t>Костенко Вероника</t>
  </si>
  <si>
    <t>Третьякова Надежда</t>
  </si>
  <si>
    <t>Шмайлова Ольга</t>
  </si>
  <si>
    <t>МС</t>
  </si>
  <si>
    <t>Кустова Мария</t>
  </si>
  <si>
    <t>Рыжикова Руслана</t>
  </si>
  <si>
    <t>Зелина Елизавета</t>
  </si>
  <si>
    <t>Мельникова Анна</t>
  </si>
  <si>
    <t>Дойникова Екатерина</t>
  </si>
  <si>
    <t>Евсикова Ксения</t>
  </si>
  <si>
    <t>Громыко Анастасия</t>
  </si>
  <si>
    <t>Тонковская Анастасия</t>
  </si>
  <si>
    <t>Кононова Дарья</t>
  </si>
  <si>
    <t>Евдокимова София</t>
  </si>
  <si>
    <t>Забайкальский край</t>
  </si>
  <si>
    <t>Морозова Полина</t>
  </si>
  <si>
    <t>Смышляева Екатерина</t>
  </si>
  <si>
    <t>Большева Анна</t>
  </si>
  <si>
    <t>Пронина Анастасия</t>
  </si>
  <si>
    <t>Деева Анна</t>
  </si>
  <si>
    <t>Токмачева Вероника</t>
  </si>
  <si>
    <t>Овчинникова Полина</t>
  </si>
  <si>
    <t>Красноярский край</t>
  </si>
  <si>
    <t>Деришева Елена</t>
  </si>
  <si>
    <t>Степенок Екатерина</t>
  </si>
  <si>
    <t>Захарова Ксения</t>
  </si>
  <si>
    <t>Мельникова Полина</t>
  </si>
  <si>
    <t>Волобуева Александра</t>
  </si>
  <si>
    <t>Качина Ксения</t>
  </si>
  <si>
    <t>Бондарь Варвара</t>
  </si>
  <si>
    <t>Барышенская Анна</t>
  </si>
  <si>
    <t>Клюкина Екатерина</t>
  </si>
  <si>
    <t>Сгибнева Анна</t>
  </si>
  <si>
    <t>Муленко Софья</t>
  </si>
  <si>
    <t>Иванова Юлия</t>
  </si>
  <si>
    <t>Зубкова Дарья</t>
  </si>
  <si>
    <t>Соина Полина</t>
  </si>
  <si>
    <t>Трещева София</t>
  </si>
  <si>
    <t>Березина Дарья</t>
  </si>
  <si>
    <t>Павлова Вероника</t>
  </si>
  <si>
    <t>Храпова Екатерина</t>
  </si>
  <si>
    <t>Пузакова Ксения</t>
  </si>
  <si>
    <t>Иванова Елизавета</t>
  </si>
  <si>
    <t>Базук Полина</t>
  </si>
  <si>
    <t>Югова Виктория</t>
  </si>
  <si>
    <t>Шитова Полина</t>
  </si>
  <si>
    <t>Волкова Анастасия</t>
  </si>
  <si>
    <t>Семенова Диана</t>
  </si>
  <si>
    <t>Балдина Алина</t>
  </si>
  <si>
    <t>Арамян Анна</t>
  </si>
  <si>
    <t>Молодских Кирилл</t>
  </si>
  <si>
    <t>Теперев Павел</t>
  </si>
  <si>
    <t>Ботов Алексей</t>
  </si>
  <si>
    <t>Орлов Матвей</t>
  </si>
  <si>
    <t>Мильто Юрий</t>
  </si>
  <si>
    <t>Жигалов Никита</t>
  </si>
  <si>
    <t>Шелковников Степан</t>
  </si>
  <si>
    <t>Перелыгин Ярослав</t>
  </si>
  <si>
    <t>Шевченко Сергей</t>
  </si>
  <si>
    <t>Зязин Тимофей</t>
  </si>
  <si>
    <t>Демиденков Даниил</t>
  </si>
  <si>
    <t>Пьянников Никита</t>
  </si>
  <si>
    <t>Фролов Егор</t>
  </si>
  <si>
    <t>Малышев Дмитрий</t>
  </si>
  <si>
    <t>Леонтьев Никита</t>
  </si>
  <si>
    <t>Резяпкин Александр</t>
  </si>
  <si>
    <t>Шадрин Дмитрий</t>
  </si>
  <si>
    <t>Платонов Иван</t>
  </si>
  <si>
    <t>Полищук Максим</t>
  </si>
  <si>
    <t>Никифоров Дмитрий</t>
  </si>
  <si>
    <t>Прокофьев Михаил</t>
  </si>
  <si>
    <t>Серов Илья</t>
  </si>
  <si>
    <t>Нургалиев Ярослав</t>
  </si>
  <si>
    <t>Щелоков Артемий</t>
  </si>
  <si>
    <t>Лавренчук Евгений</t>
  </si>
  <si>
    <t>Панов Максим</t>
  </si>
  <si>
    <t>Хованский Владимир</t>
  </si>
  <si>
    <t>Козлов Александр</t>
  </si>
  <si>
    <t>Рябкин Илья</t>
  </si>
  <si>
    <t>Свистунов Рустам</t>
  </si>
  <si>
    <t>Волонкин Арсений</t>
  </si>
  <si>
    <t>Казанцев Дмитрий</t>
  </si>
  <si>
    <t>Республика Алтай</t>
  </si>
  <si>
    <t>Краснов Андрей</t>
  </si>
  <si>
    <t>Филимонов Иван</t>
  </si>
  <si>
    <t>Дубов Владимир</t>
  </si>
  <si>
    <t>Иванов Дмитрий</t>
  </si>
  <si>
    <t>Вековшинин Роман</t>
  </si>
  <si>
    <t>Слепов Егор</t>
  </si>
  <si>
    <t>Скитяев Георгий</t>
  </si>
  <si>
    <t>Таловский Никита</t>
  </si>
  <si>
    <t>Чубуков Степан</t>
  </si>
  <si>
    <t>Петухов Григорий</t>
  </si>
  <si>
    <t>Балахонкин Егор</t>
  </si>
  <si>
    <t>Иванов Артем</t>
  </si>
  <si>
    <t>Головков Степан</t>
  </si>
  <si>
    <t>Крупий Ярослав</t>
  </si>
  <si>
    <t>Усихин Александр</t>
  </si>
  <si>
    <t>Соболев Сергей</t>
  </si>
  <si>
    <t>Апостол Арсений</t>
  </si>
  <si>
    <t>Токмачев Роман</t>
  </si>
  <si>
    <t>Галиев Виктор</t>
  </si>
  <si>
    <t>Осипенко Федор</t>
  </si>
  <si>
    <t>Цыбанов Константин</t>
  </si>
  <si>
    <t>Языков Григорий</t>
  </si>
  <si>
    <t>Матвеев Лев</t>
  </si>
  <si>
    <t>Колесников Игорь</t>
  </si>
  <si>
    <t>Куликов Егор</t>
  </si>
  <si>
    <t>Шавкунов Константин</t>
  </si>
  <si>
    <t>Асанов Андрей</t>
  </si>
  <si>
    <t>Абросимов Иван</t>
  </si>
  <si>
    <t>Мансуров Федор</t>
  </si>
  <si>
    <t>Данилов Владимир</t>
  </si>
  <si>
    <t>Перепелкин Алексей</t>
  </si>
  <si>
    <t>Осипенко Тимофей</t>
  </si>
  <si>
    <t>Лейс Тимофей</t>
  </si>
  <si>
    <t>Цыбанов Дмитрий</t>
  </si>
  <si>
    <t>Дорофеев Матвей</t>
  </si>
  <si>
    <t>Косач Захар</t>
  </si>
  <si>
    <t>Касимов Тимур</t>
  </si>
  <si>
    <t>Никифоров Владимир</t>
  </si>
  <si>
    <t>Бабий Роман</t>
  </si>
  <si>
    <t>Кузьмин Никита</t>
  </si>
  <si>
    <t>Кришталь Михаил</t>
  </si>
  <si>
    <t>Ивакин Егор</t>
  </si>
  <si>
    <t>Астафьев Ярослав</t>
  </si>
  <si>
    <t>Мустафаев Глеб</t>
  </si>
  <si>
    <t>Андреев Николай</t>
  </si>
  <si>
    <t>Карпов Александр</t>
  </si>
  <si>
    <t>Курганов Матвей</t>
  </si>
  <si>
    <t>Бектимиров Марсель</t>
  </si>
  <si>
    <t>Слукин Матвей</t>
  </si>
  <si>
    <t>Воронов Максим</t>
  </si>
  <si>
    <t>Зорянов Ростислав</t>
  </si>
  <si>
    <t>Орехов Александр</t>
  </si>
  <si>
    <t>Пильгуй Роман</t>
  </si>
  <si>
    <t>Бращенков Артем</t>
  </si>
  <si>
    <t>Широков Евгений</t>
  </si>
  <si>
    <t>Федкевич Артем</t>
  </si>
  <si>
    <t>Хмелев Андрей</t>
  </si>
  <si>
    <t>Никулин Александр</t>
  </si>
  <si>
    <t>Глебов Антон</t>
  </si>
  <si>
    <t>Садыков Егор</t>
  </si>
  <si>
    <t>Вдовин Александр</t>
  </si>
  <si>
    <t>Атласов Сергей</t>
  </si>
  <si>
    <t>Атласов Александр</t>
  </si>
  <si>
    <t>Ефимов Макар</t>
  </si>
  <si>
    <t>Кираматов Дмитрий</t>
  </si>
  <si>
    <t>Крюков Георгий</t>
  </si>
  <si>
    <t>Кузьменко Егор</t>
  </si>
  <si>
    <t>Леконцев Степан</t>
  </si>
  <si>
    <t>Муравьев Иван</t>
  </si>
  <si>
    <t>Мустафаев Родион</t>
  </si>
  <si>
    <t>Рукавцов Алексей</t>
  </si>
  <si>
    <t>Титов Арсений</t>
  </si>
  <si>
    <t>Зубов Сергей</t>
  </si>
  <si>
    <t>Савенков Егор</t>
  </si>
  <si>
    <t>Корыхалов Егор</t>
  </si>
  <si>
    <t>Евгенов Сергей</t>
  </si>
  <si>
    <t>Никишин Макар</t>
  </si>
  <si>
    <t>Щучкин Кирилл</t>
  </si>
  <si>
    <t>Стекольников Алексей</t>
  </si>
  <si>
    <t>Райков Кирилл</t>
  </si>
  <si>
    <t>Вильденберг Александр</t>
  </si>
  <si>
    <t>Агеев Семён</t>
  </si>
  <si>
    <t>Республика Адыгея</t>
  </si>
  <si>
    <t>Чурсанов Максим</t>
  </si>
  <si>
    <t>Тимонин Владислав</t>
  </si>
  <si>
    <t>Галкин Егор</t>
  </si>
  <si>
    <t>Зузов Егор</t>
  </si>
  <si>
    <t>Проценко Сергей</t>
  </si>
  <si>
    <t>Мохначев Иван</t>
  </si>
  <si>
    <t>Павлов Егор</t>
  </si>
  <si>
    <t>Дёмин Андрей</t>
  </si>
  <si>
    <t>Кобелев Герман</t>
  </si>
  <si>
    <t>Липчанский Георгий</t>
  </si>
  <si>
    <t>Сигаев Леонид</t>
  </si>
  <si>
    <t>Попов Александр</t>
  </si>
  <si>
    <t>Иванов Матвей</t>
  </si>
  <si>
    <t>Мулинов Кирилл</t>
  </si>
  <si>
    <t>Шлыков Семён</t>
  </si>
  <si>
    <t>Егоров Владислав</t>
  </si>
  <si>
    <t>Жуковец Владислав</t>
  </si>
  <si>
    <t>Волков Егор</t>
  </si>
  <si>
    <t>Кукленко Максим</t>
  </si>
  <si>
    <t>Муравьёв Сергей</t>
  </si>
  <si>
    <t>Пахнин Игорь</t>
  </si>
  <si>
    <t>Худяков Арсений</t>
  </si>
  <si>
    <t>Малых Андрей</t>
  </si>
  <si>
    <t>Карабутов Иван</t>
  </si>
  <si>
    <t>Тюменков Даниил</t>
  </si>
  <si>
    <t>Майоров Максим</t>
  </si>
  <si>
    <t>Сарафанников Трофим</t>
  </si>
  <si>
    <t>Фёдоров Артур</t>
  </si>
  <si>
    <t>Сорокин Степан</t>
  </si>
  <si>
    <t>Галянин Виталий</t>
  </si>
  <si>
    <t>Куликов Семен</t>
  </si>
  <si>
    <t>Сылкин Егор</t>
  </si>
  <si>
    <t>Тимонин Вячеслав</t>
  </si>
  <si>
    <t>Виноградов Игорь</t>
  </si>
  <si>
    <t>Черепанов Александр</t>
  </si>
  <si>
    <t>Хандаров Серафим</t>
  </si>
  <si>
    <t>Мокроусов Владимир</t>
  </si>
  <si>
    <t>Сорокин Никита</t>
  </si>
  <si>
    <t>Колесников Егор</t>
  </si>
  <si>
    <t>Дурнов Роман</t>
  </si>
  <si>
    <t>Куропаткин Мирон</t>
  </si>
  <si>
    <t>Казаков Илья</t>
  </si>
  <si>
    <t>Мишенев Илья</t>
  </si>
  <si>
    <t>Матыгулин Максим</t>
  </si>
  <si>
    <t>Тимофеев Тимофей</t>
  </si>
  <si>
    <t>Огудин Иван</t>
  </si>
  <si>
    <t>Степанов Артем</t>
  </si>
  <si>
    <t>Блинов Алексей</t>
  </si>
  <si>
    <t>Строкач Тимур</t>
  </si>
  <si>
    <t>Байдин Егор</t>
  </si>
  <si>
    <t>Романов Павел</t>
  </si>
  <si>
    <t>Ведманкин Андрей</t>
  </si>
  <si>
    <t>Бадюлин Сергей</t>
  </si>
  <si>
    <t>Колотвин Кирилл</t>
  </si>
  <si>
    <t>Курицын Олег</t>
  </si>
  <si>
    <t>Гудковский Антон</t>
  </si>
  <si>
    <t>Шлыков Михаил</t>
  </si>
  <si>
    <t>Оружейников Артём</t>
  </si>
  <si>
    <t>Сажин Артем</t>
  </si>
  <si>
    <t>Потапов Денис</t>
  </si>
  <si>
    <t>Андреев Илья</t>
  </si>
  <si>
    <t>Крылов Василий</t>
  </si>
  <si>
    <t>Костромцов Илья</t>
  </si>
  <si>
    <t>Анисимов Илья</t>
  </si>
  <si>
    <t>Осипов Михаил</t>
  </si>
  <si>
    <t>Афанасьев Михаил</t>
  </si>
  <si>
    <t>Агашин Андрей</t>
  </si>
  <si>
    <t>Тюлькевич Матвей</t>
  </si>
  <si>
    <t>Закорюкин Яков</t>
  </si>
  <si>
    <t>Морковкин Александр</t>
  </si>
  <si>
    <t>Красноштанов Илья</t>
  </si>
  <si>
    <t>Аксенов Артемий</t>
  </si>
  <si>
    <t>Поляков Мирослав</t>
  </si>
  <si>
    <t>Щербаков Алексей</t>
  </si>
  <si>
    <t>Арефин Михаил</t>
  </si>
  <si>
    <t>Шабалов Леонид</t>
  </si>
  <si>
    <t>Лохматов Владислав</t>
  </si>
  <si>
    <t>Песегов Владимир</t>
  </si>
  <si>
    <t>Лукъянчиков Михаил</t>
  </si>
  <si>
    <t>Малыгин Максим</t>
  </si>
  <si>
    <t>Козлов Михаил</t>
  </si>
  <si>
    <t>Золотухин Александр</t>
  </si>
  <si>
    <t>Сизов Владимир</t>
  </si>
  <si>
    <t>Вишталь Андрей</t>
  </si>
  <si>
    <t>Бессонов Юрий</t>
  </si>
  <si>
    <t>Андреев Артем</t>
  </si>
  <si>
    <t>Губин Илья</t>
  </si>
  <si>
    <t>Лысиков Ярослав</t>
  </si>
  <si>
    <t>Степанов Игорь</t>
  </si>
  <si>
    <t>Загнойко Олег</t>
  </si>
  <si>
    <t>Кычкин Саян</t>
  </si>
  <si>
    <t>Воробей Илья</t>
  </si>
  <si>
    <t>Лашин Максим</t>
  </si>
  <si>
    <t>Строев Демьян</t>
  </si>
  <si>
    <t>Виноградов Григорий</t>
  </si>
  <si>
    <t>Сибагатов Дамир</t>
  </si>
  <si>
    <t>Зайляев Денис</t>
  </si>
  <si>
    <t>Попов Савелий</t>
  </si>
  <si>
    <t>Полуянов Сергей</t>
  </si>
  <si>
    <t>Лешуков Владимир</t>
  </si>
  <si>
    <t>Околсный Георгий</t>
  </si>
  <si>
    <t>Новиков Евгений</t>
  </si>
  <si>
    <t>Абраменков Матвей</t>
  </si>
  <si>
    <t>Ибрагимов Алмаз</t>
  </si>
  <si>
    <t>Огородников Никита</t>
  </si>
  <si>
    <t>Рыбаков Никита</t>
  </si>
  <si>
    <t>Рыжиков Сергей</t>
  </si>
  <si>
    <t>Максименко Михаил</t>
  </si>
  <si>
    <t>Брызгалов Павел</t>
  </si>
  <si>
    <t>Пономарев Кирилл</t>
  </si>
  <si>
    <t>Зякин Никита</t>
  </si>
  <si>
    <t>Калинин Матвей</t>
  </si>
  <si>
    <t>Федин Егор</t>
  </si>
  <si>
    <t>Пашков Михаил</t>
  </si>
  <si>
    <t>Жихарев Иван</t>
  </si>
  <si>
    <t>Павловский Глеб</t>
  </si>
  <si>
    <t>Селюков Ярослав</t>
  </si>
  <si>
    <t>Мальшинов Ярослав</t>
  </si>
  <si>
    <t>Стримовский Марк</t>
  </si>
  <si>
    <t>Диденко Никита</t>
  </si>
  <si>
    <t>Макаров Тимофей</t>
  </si>
  <si>
    <t>Пинчуков Кирилл</t>
  </si>
  <si>
    <t>Бегун Андрей</t>
  </si>
  <si>
    <t>Емельянов Игорь</t>
  </si>
  <si>
    <t>Козин Андрей</t>
  </si>
  <si>
    <t>Мартемьянов Иван</t>
  </si>
  <si>
    <t>Королев Георгий</t>
  </si>
  <si>
    <t>Неткачев Даниил</t>
  </si>
  <si>
    <t>Брусик Богдан</t>
  </si>
  <si>
    <t>Пичугин Илья</t>
  </si>
  <si>
    <t>Шахов Александр</t>
  </si>
  <si>
    <t>Втюрин Кирилл</t>
  </si>
  <si>
    <t>Рыбаков Илья</t>
  </si>
  <si>
    <t>Бутин Савелий</t>
  </si>
  <si>
    <t>Егоров Леонид</t>
  </si>
  <si>
    <t>Канаев Дмитрий</t>
  </si>
  <si>
    <t>Жулдыбин Даниил</t>
  </si>
  <si>
    <t>Мустафаев Даниил</t>
  </si>
  <si>
    <t>Саид Самир</t>
  </si>
  <si>
    <t>Афанасьев Андрей</t>
  </si>
  <si>
    <t>Брянская область</t>
  </si>
  <si>
    <t>Медков Даниил</t>
  </si>
  <si>
    <t>Музыка Евгений</t>
  </si>
  <si>
    <t>Сухинин Сергей</t>
  </si>
  <si>
    <t>Андреев Лев</t>
  </si>
  <si>
    <t>Еремин Сергей</t>
  </si>
  <si>
    <t>Шкилев Алексей</t>
  </si>
  <si>
    <t>Кузьмин Андрей</t>
  </si>
  <si>
    <t>Грибанов Федор</t>
  </si>
  <si>
    <t>Черемисинов Ростислав</t>
  </si>
  <si>
    <t>Юрчук Андрей</t>
  </si>
  <si>
    <t>Громыко Николай</t>
  </si>
  <si>
    <t>Трунтов Павел</t>
  </si>
  <si>
    <t>Шило Вадим</t>
  </si>
  <si>
    <t>Кузнецов Михаил</t>
  </si>
  <si>
    <t>Лысиков Юрий</t>
  </si>
  <si>
    <t>Горица Роман</t>
  </si>
  <si>
    <t>Апостол Даниил</t>
  </si>
  <si>
    <t>Дорогунцев Михаил</t>
  </si>
  <si>
    <t>Галеутдинов Виталий</t>
  </si>
  <si>
    <t>Кудрявцев Данила</t>
  </si>
  <si>
    <t>Тиунов Дмитрий</t>
  </si>
  <si>
    <t>Сорокин Василий</t>
  </si>
  <si>
    <t>Лаврушин Вячеслав</t>
  </si>
  <si>
    <t>Гавриков Максим</t>
  </si>
  <si>
    <t>Киршев Антон</t>
  </si>
  <si>
    <t>Анисимов Григорий</t>
  </si>
  <si>
    <t>Соколов Егор</t>
  </si>
  <si>
    <t>Богданов Кирилл</t>
  </si>
  <si>
    <t>Крысанов Александр</t>
  </si>
  <si>
    <t>Махмутов Леонид</t>
  </si>
  <si>
    <t>Колов Вячеслав</t>
  </si>
  <si>
    <t>Швецов Семен</t>
  </si>
  <si>
    <t>Творогов Степан</t>
  </si>
  <si>
    <t>Ейбогин Тимофей</t>
  </si>
  <si>
    <t>Зайцев Игорь</t>
  </si>
  <si>
    <t>Кусакин Игорь</t>
  </si>
  <si>
    <t>Серебренников Степан</t>
  </si>
  <si>
    <t>Серов Матвей</t>
  </si>
  <si>
    <t>Филиппенко Мирон</t>
  </si>
  <si>
    <t>Хрипун Алексей</t>
  </si>
  <si>
    <t>Сумма</t>
  </si>
  <si>
    <t>Пархут Олеся</t>
  </si>
  <si>
    <t>Уваркина Варвара</t>
  </si>
  <si>
    <t>Балаева Софья</t>
  </si>
  <si>
    <t>Микрюкова Алена</t>
  </si>
  <si>
    <t>Брагина Дарья</t>
  </si>
  <si>
    <t>Уваркина Арина</t>
  </si>
  <si>
    <t>Селиванова Александра</t>
  </si>
  <si>
    <t>Герасимова Полина</t>
  </si>
  <si>
    <t>Поносова Софья</t>
  </si>
  <si>
    <t>Алаева Александра</t>
  </si>
  <si>
    <t>Чувашская Респ.</t>
  </si>
  <si>
    <t>Иванова Ульяна</t>
  </si>
  <si>
    <t>Сергеева Екатерина</t>
  </si>
  <si>
    <t>Брычкина Анна</t>
  </si>
  <si>
    <t>59 =</t>
  </si>
  <si>
    <t>Миндрина Варвара</t>
  </si>
  <si>
    <t>Гуляева Наталья</t>
  </si>
  <si>
    <t>Кудряшова Лилия</t>
  </si>
  <si>
    <t>Леонтьева Даминика</t>
  </si>
  <si>
    <t>Ткаченко Людмила</t>
  </si>
  <si>
    <t>Корепанова Екатерина</t>
  </si>
  <si>
    <t>Удмуртская Республик</t>
  </si>
  <si>
    <t>Колохина Алина</t>
  </si>
  <si>
    <t>Власова Мария</t>
  </si>
  <si>
    <t>Марченко Нина</t>
  </si>
  <si>
    <t>Ефетов Михаил</t>
  </si>
  <si>
    <t>Хренников Вадим</t>
  </si>
  <si>
    <t>Гербер Егор</t>
  </si>
  <si>
    <t>Лекомцев Никифор</t>
  </si>
  <si>
    <t>Трегубов Георгий</t>
  </si>
  <si>
    <t>Завьялов Дмитрий</t>
  </si>
  <si>
    <t>Мельников Николай</t>
  </si>
  <si>
    <t>Курносов Арсений</t>
  </si>
  <si>
    <t>66 =</t>
  </si>
  <si>
    <t>72 =</t>
  </si>
  <si>
    <t>Чугунов Арсений</t>
  </si>
  <si>
    <t>80 =</t>
  </si>
  <si>
    <t>Главатских Игорь</t>
  </si>
  <si>
    <t>Арефьев Арсений</t>
  </si>
  <si>
    <t>Сидорчук Михаил</t>
  </si>
  <si>
    <t>Корепанов Илья</t>
  </si>
  <si>
    <t>Кузнецов Иван</t>
  </si>
  <si>
    <t>Суслопаров Андрей</t>
  </si>
  <si>
    <t>Околесный Георгий</t>
  </si>
  <si>
    <t>Гурин Дмитрий</t>
  </si>
  <si>
    <t>Тайманов Александр</t>
  </si>
  <si>
    <t>Юткин Богдан</t>
  </si>
  <si>
    <t>Зверев Демьян</t>
  </si>
  <si>
    <t>Лушников Александр</t>
  </si>
  <si>
    <t>58 =</t>
  </si>
  <si>
    <t>Манин Михаил</t>
  </si>
  <si>
    <t>Марченко Артем</t>
  </si>
  <si>
    <t>Фоминых Алексей</t>
  </si>
  <si>
    <t>6 =</t>
  </si>
  <si>
    <t>20 =</t>
  </si>
  <si>
    <t>Нижегородская область</t>
  </si>
  <si>
    <t>Ленинградская область</t>
  </si>
  <si>
    <t>57 =</t>
  </si>
  <si>
    <t>п.п.6.7.</t>
  </si>
  <si>
    <t>п.п.3.13</t>
  </si>
  <si>
    <t>Волгоградская область</t>
  </si>
  <si>
    <t>ХМАО-Югра</t>
  </si>
  <si>
    <t>24 =</t>
  </si>
  <si>
    <t>60 =</t>
  </si>
  <si>
    <t>11 =</t>
  </si>
  <si>
    <t>14 =</t>
  </si>
  <si>
    <t>40 =</t>
  </si>
  <si>
    <t>55 =</t>
  </si>
  <si>
    <t>68 =</t>
  </si>
  <si>
    <t>29 =</t>
  </si>
  <si>
    <t>31 =</t>
  </si>
  <si>
    <t>Болотов Семен</t>
  </si>
  <si>
    <t>21 =</t>
  </si>
  <si>
    <t>37 =</t>
  </si>
  <si>
    <t>Ж14,</t>
  </si>
  <si>
    <t>12 КП, 4.9 км</t>
  </si>
  <si>
    <t>Тропа</t>
  </si>
  <si>
    <t>Чистый воздух</t>
  </si>
  <si>
    <t>ДЮСШ-4 Новоуральск</t>
  </si>
  <si>
    <t>МБОУ ДО СШ Родонит</t>
  </si>
  <si>
    <t>Коробейникова Александра</t>
  </si>
  <si>
    <t>Пеленг</t>
  </si>
  <si>
    <t>Бельская Дарья</t>
  </si>
  <si>
    <t>Ирбис К-Уральский</t>
  </si>
  <si>
    <t>Широкова Варвара</t>
  </si>
  <si>
    <t>Чащина Анастасия</t>
  </si>
  <si>
    <t>Едкова Виктория</t>
  </si>
  <si>
    <t>Абрис ЦРДМ</t>
  </si>
  <si>
    <t>Вожжова Татьяна</t>
  </si>
  <si>
    <t>Кузьмина Дарья</t>
  </si>
  <si>
    <t>Туева Александра</t>
  </si>
  <si>
    <t>САШ ПСР</t>
  </si>
  <si>
    <t>Афанасьева Милана</t>
  </si>
  <si>
    <t>11 КП, 5.9 км</t>
  </si>
  <si>
    <t>МБУ СШ - 19</t>
  </si>
  <si>
    <t>Глазунова Злата</t>
  </si>
  <si>
    <t>Захарова Анна</t>
  </si>
  <si>
    <t>Колотова Мария</t>
  </si>
  <si>
    <t>14 КП, 8 км</t>
  </si>
  <si>
    <t>Нижний Тагил</t>
  </si>
  <si>
    <t>Колотыгина Алена</t>
  </si>
  <si>
    <t>Гусева Мария</t>
  </si>
  <si>
    <t>Пятов Роман</t>
  </si>
  <si>
    <t>Екатеринбургское СВУ</t>
  </si>
  <si>
    <t>Назмутдинов Всеволод</t>
  </si>
  <si>
    <t>Шестовских Глеб</t>
  </si>
  <si>
    <t>Латыпов Арсений</t>
  </si>
  <si>
    <t>Томилов Юрий</t>
  </si>
  <si>
    <t>Седой Урал</t>
  </si>
  <si>
    <t>Карякин Ярослав</t>
  </si>
  <si>
    <t>Дрягин Илья</t>
  </si>
  <si>
    <t>Васильев Александр</t>
  </si>
  <si>
    <t>Овчинников Сергей</t>
  </si>
  <si>
    <t>Цветков Артем</t>
  </si>
  <si>
    <t>Замалутдинов Артём</t>
  </si>
  <si>
    <t>Разницын Леонид</t>
  </si>
  <si>
    <t>Екатеринбург</t>
  </si>
  <si>
    <t>в/к</t>
  </si>
  <si>
    <t>Шарафутдинов Аяз</t>
  </si>
  <si>
    <t>Бронников Алексей</t>
  </si>
  <si>
    <t>Кедр Новоуральск</t>
  </si>
  <si>
    <t>Титов Иван</t>
  </si>
  <si>
    <t>Волянский Григорий</t>
  </si>
  <si>
    <t>Меридиан</t>
  </si>
  <si>
    <t>Емельянов Михаил</t>
  </si>
  <si>
    <t>Потапов Никита</t>
  </si>
  <si>
    <t>МБУ ДО ЦДЮ Созвездие</t>
  </si>
  <si>
    <t>Некрасов Александр</t>
  </si>
  <si>
    <t>Лопаев Александр</t>
  </si>
  <si>
    <t>16 КП, 7.4 км</t>
  </si>
  <si>
    <t>Васильев Иван</t>
  </si>
  <si>
    <t>Бельский Тимофей</t>
  </si>
  <si>
    <t>Палкин Константин</t>
  </si>
  <si>
    <t>Строкун Роман</t>
  </si>
  <si>
    <t>Дрейпа Артем</t>
  </si>
  <si>
    <t>Бац Леонид</t>
  </si>
  <si>
    <t>Дюков Алексей</t>
  </si>
  <si>
    <t>19 КП, 9.4 км</t>
  </si>
  <si>
    <t>Петров Владимир</t>
  </si>
  <si>
    <t>Зыков Роман</t>
  </si>
  <si>
    <t>ДЮСШ19</t>
  </si>
  <si>
    <t>Гаврин Семён</t>
  </si>
  <si>
    <t>Кривоносов Андрей</t>
  </si>
  <si>
    <t>Ж12,</t>
  </si>
  <si>
    <t>10 КП, 1.4 км</t>
  </si>
  <si>
    <t>Плескацевич Ульяна</t>
  </si>
  <si>
    <t>Кудина Дарина</t>
  </si>
  <si>
    <t>Демидова Милана</t>
  </si>
  <si>
    <t>Клюкина Полина</t>
  </si>
  <si>
    <t>МБОУ ДО СШ-19</t>
  </si>
  <si>
    <t>Осипова Алиса</t>
  </si>
  <si>
    <t>Цыранова Мария</t>
  </si>
  <si>
    <t>Чернышова Олеся</t>
  </si>
  <si>
    <t>Николаева Светлана</t>
  </si>
  <si>
    <t>Раковец Елизавета</t>
  </si>
  <si>
    <t>Швецова Екатерина</t>
  </si>
  <si>
    <t>Зубова Дарья</t>
  </si>
  <si>
    <t>Шарафутдинова Флориана</t>
  </si>
  <si>
    <t>Крапивина Дарья</t>
  </si>
  <si>
    <t>Швецова Светлана</t>
  </si>
  <si>
    <t>Степанова София</t>
  </si>
  <si>
    <t>Лебедева Ольга</t>
  </si>
  <si>
    <t>РАДУГА</t>
  </si>
  <si>
    <t>Соловьёва Соня</t>
  </si>
  <si>
    <t>Миронова Алиса</t>
  </si>
  <si>
    <t>Карманова Ксения</t>
  </si>
  <si>
    <t>Томилова Полина</t>
  </si>
  <si>
    <t>Агеева Анна</t>
  </si>
  <si>
    <t>Исламова Камила</t>
  </si>
  <si>
    <t>Арапова Мария</t>
  </si>
  <si>
    <t>Гончарова Екатерина</t>
  </si>
  <si>
    <t>Зеленкина Олеся</t>
  </si>
  <si>
    <t>Ашихмина Василиса</t>
  </si>
  <si>
    <t>Савина Яна</t>
  </si>
  <si>
    <t>Соколова Елизавета</t>
  </si>
  <si>
    <t>11 КП, 2.6 км</t>
  </si>
  <si>
    <t>Смирнягина Яна</t>
  </si>
  <si>
    <t>Кадцына Виктория</t>
  </si>
  <si>
    <t>Коурова Дарья</t>
  </si>
  <si>
    <t>19 КП, 4.7 км</t>
  </si>
  <si>
    <t>Сорокина Варвара</t>
  </si>
  <si>
    <t>20 КП, 5.8 км</t>
  </si>
  <si>
    <t>М12,</t>
  </si>
  <si>
    <t>Кадников Матвей</t>
  </si>
  <si>
    <t>Аминов Амир</t>
  </si>
  <si>
    <t>Фролов Игорь</t>
  </si>
  <si>
    <t>Давыдов Константин</t>
  </si>
  <si>
    <t>Бороденко Максим</t>
  </si>
  <si>
    <t>Бондарь Матвей</t>
  </si>
  <si>
    <t>Смирнягин Александр</t>
  </si>
  <si>
    <t>Тютюнник Егор</t>
  </si>
  <si>
    <t>Исрафилов Тимофей</t>
  </si>
  <si>
    <t>Ошурков Иван</t>
  </si>
  <si>
    <t>Дементьев Илья</t>
  </si>
  <si>
    <t>Крашенинников Макар</t>
  </si>
  <si>
    <t>Созонов Матвей</t>
  </si>
  <si>
    <t>Хасянжин Лев</t>
  </si>
  <si>
    <t>Тулуман Кирилл</t>
  </si>
  <si>
    <t>Крохмалев Филипп</t>
  </si>
  <si>
    <t>Ананьин Кирилл</t>
  </si>
  <si>
    <t>Лугинин Владислав</t>
  </si>
  <si>
    <t>Ирбис КУ</t>
  </si>
  <si>
    <t>Синицын Евгений</t>
  </si>
  <si>
    <t>Петров Андрей</t>
  </si>
  <si>
    <t>Лужин Кирилл</t>
  </si>
  <si>
    <t>Сергеенков Илья</t>
  </si>
  <si>
    <t>Смердов Алексей</t>
  </si>
  <si>
    <t>Кочан Павел</t>
  </si>
  <si>
    <t>Бирюков Егор</t>
  </si>
  <si>
    <t>Фрицко Александр</t>
  </si>
  <si>
    <t>Обыденнов Кирилл</t>
  </si>
  <si>
    <t>Каджая Максим</t>
  </si>
  <si>
    <t>Ступин Сергей</t>
  </si>
  <si>
    <t>Баянкин Георгий</t>
  </si>
  <si>
    <t>Козлов Илья</t>
  </si>
  <si>
    <t>Бакулев Глеб</t>
  </si>
  <si>
    <t>Давыдов Павел</t>
  </si>
  <si>
    <t>Гусев Артем</t>
  </si>
  <si>
    <t>Муталапов Артур</t>
  </si>
  <si>
    <t>Зуев Роман</t>
  </si>
  <si>
    <t>Ковычев Марк</t>
  </si>
  <si>
    <t>Сербин Артем</t>
  </si>
  <si>
    <t>Попов Артемий</t>
  </si>
  <si>
    <t>Лощилов Степан</t>
  </si>
  <si>
    <t>Уланов Роман</t>
  </si>
  <si>
    <t>Агафонов Платон</t>
  </si>
  <si>
    <t>Сутягин Алексей</t>
  </si>
  <si>
    <t>Барбашин Егор</t>
  </si>
  <si>
    <t>Демидов Степан</t>
  </si>
  <si>
    <t>Сатинов Лев</t>
  </si>
  <si>
    <t>Козлов Владимир</t>
  </si>
  <si>
    <t>Качалков Тимур</t>
  </si>
  <si>
    <t>Ряхин Илья</t>
  </si>
  <si>
    <t>Гасанов Марк</t>
  </si>
  <si>
    <t>Селетков Максим</t>
  </si>
  <si>
    <t>Бывальцев Семён</t>
  </si>
  <si>
    <t>Васильев Кирилл</t>
  </si>
  <si>
    <t>Бычков Семён</t>
  </si>
  <si>
    <t>Сорокин Константин</t>
  </si>
  <si>
    <t>Ткаленко Павел</t>
  </si>
  <si>
    <t>Кохно Роман</t>
  </si>
  <si>
    <t>Прокофьев Павел</t>
  </si>
  <si>
    <t>Хайруллин Никита</t>
  </si>
  <si>
    <t>Куроптев Артем</t>
  </si>
  <si>
    <t>Трохонцов Артем</t>
  </si>
  <si>
    <t>Черников Алексей</t>
  </si>
  <si>
    <t>Обласов Вячеслав</t>
  </si>
  <si>
    <t>Евстратов Александр</t>
  </si>
  <si>
    <t>Кульпинов Степан</t>
  </si>
  <si>
    <t>Николаев Михаил</t>
  </si>
  <si>
    <t>Епифанов Эдуард</t>
  </si>
  <si>
    <t>OrienTeam</t>
  </si>
  <si>
    <t>Кулиничев Иван</t>
  </si>
  <si>
    <t>Шувалов Дима</t>
  </si>
  <si>
    <t>Останин Егор</t>
  </si>
  <si>
    <t>Поляков Кирилл</t>
  </si>
  <si>
    <t>Ураев Михаил</t>
  </si>
  <si>
    <t>Заостровных Максим</t>
  </si>
  <si>
    <t>Баев Иван</t>
  </si>
  <si>
    <t>Минин Никита</t>
  </si>
  <si>
    <t>Сорокин Михаил</t>
  </si>
  <si>
    <t>Соловьёв Никита</t>
  </si>
  <si>
    <t>Караваев Виталий</t>
  </si>
  <si>
    <t>Ширкунов Егор</t>
  </si>
  <si>
    <t>Абдуллин Роман</t>
  </si>
  <si>
    <t>Горнозаводск Новиков</t>
  </si>
  <si>
    <t>Потоскуев Михаил</t>
  </si>
  <si>
    <t>Изотов Стас</t>
  </si>
  <si>
    <t>Поляков Всеволод</t>
  </si>
  <si>
    <t>Охоткин Иван</t>
  </si>
  <si>
    <t>Клименков Влад</t>
  </si>
  <si>
    <t>Коротков Дмитрий</t>
  </si>
  <si>
    <t>Чемезов Иван</t>
  </si>
  <si>
    <t>23 КП, 7.4 км</t>
  </si>
  <si>
    <t>Рыбников Михаил</t>
  </si>
  <si>
    <t>ГАПОУ СО УКТП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</si>
</sst>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  <font>
      <b/>
      <u/>
      <sz val="10"/>
      <color theme="1"/>
      <name val="Arial Unicode MS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 Unicode MS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Unicode MS"/>
      <family val="2"/>
      <charset val="204"/>
    </font>
    <font>
      <b/>
      <u/>
      <sz val="9"/>
      <color theme="1"/>
      <name val="Courier New"/>
      <family val="3"/>
      <charset val="204"/>
    </font>
    <font>
      <sz val="7"/>
      <color rgb="FF000000"/>
      <name val="Courier New"/>
      <family val="3"/>
      <charset val="204"/>
    </font>
    <font>
      <sz val="8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1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21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" fontId="0" fillId="0" borderId="0" xfId="0" applyNumberFormat="1"/>
    <xf numFmtId="164" fontId="0" fillId="0" borderId="0" xfId="0" applyNumberFormat="1" applyFont="1" applyAlignment="1">
      <alignment horizontal="center"/>
    </xf>
    <xf numFmtId="16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6"/>
  <sheetViews>
    <sheetView tabSelected="1" topLeftCell="A174" workbookViewId="0">
      <selection activeCell="H197" sqref="H197"/>
    </sheetView>
  </sheetViews>
  <sheetFormatPr defaultRowHeight="14.4" x14ac:dyDescent="0.3"/>
  <cols>
    <col min="1" max="1" width="8.88671875" style="1"/>
    <col min="2" max="2" width="22.88671875" customWidth="1"/>
    <col min="3" max="3" width="21.77734375" customWidth="1"/>
    <col min="4" max="4" width="6.33203125" style="1" customWidth="1"/>
    <col min="5" max="5" width="7.33203125" style="1" customWidth="1"/>
    <col min="6" max="6" width="5.77734375" style="7" customWidth="1"/>
    <col min="7" max="7" width="6.77734375" style="7" customWidth="1"/>
    <col min="8" max="16" width="7.5546875" style="1" customWidth="1"/>
    <col min="17" max="19" width="5.77734375" style="1" customWidth="1"/>
    <col min="20" max="23" width="5.77734375" style="6" customWidth="1"/>
    <col min="24" max="24" width="5.77734375" customWidth="1"/>
    <col min="25" max="25" width="5.77734375" style="12" customWidth="1"/>
  </cols>
  <sheetData>
    <row r="1" spans="1:29" ht="23.4" x14ac:dyDescent="0.45">
      <c r="A1" s="27" t="s">
        <v>107</v>
      </c>
    </row>
    <row r="2" spans="1:29" s="12" customFormat="1" x14ac:dyDescent="0.3">
      <c r="A2" s="11"/>
      <c r="B2" s="11" t="s">
        <v>1</v>
      </c>
      <c r="C2" s="12" t="s">
        <v>2</v>
      </c>
      <c r="D2" s="11" t="s">
        <v>3</v>
      </c>
      <c r="E2" s="11" t="s">
        <v>4</v>
      </c>
      <c r="F2" s="13">
        <v>1</v>
      </c>
      <c r="G2" s="13">
        <v>2</v>
      </c>
      <c r="H2" s="11">
        <v>3</v>
      </c>
      <c r="I2" s="11">
        <v>4</v>
      </c>
      <c r="J2" s="13">
        <v>5</v>
      </c>
      <c r="K2" s="13">
        <v>6</v>
      </c>
      <c r="L2" s="11">
        <v>7</v>
      </c>
      <c r="M2" s="11">
        <v>8</v>
      </c>
      <c r="N2" s="13">
        <v>9</v>
      </c>
      <c r="O2" s="13">
        <v>10</v>
      </c>
      <c r="P2" s="11">
        <v>11</v>
      </c>
      <c r="Q2" s="11">
        <v>12</v>
      </c>
      <c r="R2" s="11">
        <v>13</v>
      </c>
      <c r="S2" s="11"/>
      <c r="T2" s="14" t="s">
        <v>17</v>
      </c>
      <c r="U2" s="14" t="s">
        <v>18</v>
      </c>
      <c r="V2" s="14" t="s">
        <v>218</v>
      </c>
      <c r="W2" s="14" t="s">
        <v>219</v>
      </c>
      <c r="Y2" s="12" t="s">
        <v>16</v>
      </c>
    </row>
    <row r="3" spans="1:29" s="20" customFormat="1" x14ac:dyDescent="0.3">
      <c r="A3" s="21"/>
      <c r="B3" s="20" t="s">
        <v>220</v>
      </c>
      <c r="D3" s="21"/>
      <c r="E3" s="21"/>
      <c r="F3" s="22">
        <f>VLOOKUP(B3,'Урфо 1'!B$2:H$200,7,FALSE)</f>
        <v>0</v>
      </c>
      <c r="G3" s="22">
        <f>VLOOKUP(B3,'Урфо 2'!B$2:H$200,7,FALSE)</f>
        <v>0</v>
      </c>
      <c r="H3" s="22">
        <f>VLOOKUP($B3,'урфо 3'!$B$2:$H$200,7,FALSE)</f>
        <v>0</v>
      </c>
      <c r="I3" s="22" t="e">
        <f>VLOOKUP($B3,'5 мая'!$B$2:$H$2,7,FALSE)</f>
        <v>#N/A</v>
      </c>
      <c r="J3" s="22">
        <f>VLOOKUP($B3,'9 мая'!$B$2:$H$655,7,FALSE)</f>
        <v>140</v>
      </c>
      <c r="K3" s="22">
        <f>VLOOKUP($B3,'14 мая'!$B$2:$H$54,7,FALSE)</f>
        <v>100</v>
      </c>
      <c r="L3" s="22">
        <f>VLOOKUP($B3,'21 мая'!$B$2:$H$300,7,FALSE)</f>
        <v>100</v>
      </c>
      <c r="M3" s="22">
        <f>VLOOKUP($B3,'28 мая'!$B$2:$H$88,7,FALSE)</f>
        <v>100</v>
      </c>
      <c r="N3" s="22">
        <f>VLOOKUP($B3,'4 июня'!$B$2:$H$300,7,FALSE)</f>
        <v>100</v>
      </c>
      <c r="O3" s="22">
        <f>VLOOKUP($B3,'10 июня'!$B$2:$H$300,7,FALSE)</f>
        <v>130</v>
      </c>
      <c r="P3" s="22">
        <f>VLOOKUP($B3,'12 июня'!$B$2:$H$300,7,FALSE)</f>
        <v>130</v>
      </c>
      <c r="Q3" s="22">
        <f>VLOOKUP($B3,'1 июля'!$B$2:$H$300,7,FALSE)</f>
        <v>120</v>
      </c>
      <c r="R3" s="22">
        <f>VLOOKUP($B3,'2 июля'!$B$2:$H$300,7,FALSE)</f>
        <v>120</v>
      </c>
      <c r="S3" s="21"/>
      <c r="T3" s="23" t="e">
        <f>LARGE($F3:$R3,1)</f>
        <v>#N/A</v>
      </c>
      <c r="U3" s="23" t="e">
        <f>LARGE($F3:$R3,2)</f>
        <v>#N/A</v>
      </c>
      <c r="V3" s="23" t="e">
        <f>LARGE($F3:$R3,3)</f>
        <v>#N/A</v>
      </c>
      <c r="W3" s="23" t="e">
        <f>LARGE($F3:$R3,4)</f>
        <v>#N/A</v>
      </c>
      <c r="Y3" s="18" t="e">
        <f>SUM(T3:W3)</f>
        <v>#N/A</v>
      </c>
      <c r="AA3" s="20" t="s">
        <v>116</v>
      </c>
    </row>
    <row r="4" spans="1:29" s="20" customFormat="1" x14ac:dyDescent="0.3">
      <c r="A4" s="21"/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  <c r="T4" s="23"/>
      <c r="U4" s="23"/>
      <c r="V4" s="23"/>
      <c r="W4" s="23"/>
      <c r="Y4" s="18"/>
    </row>
    <row r="5" spans="1:29" s="24" customFormat="1" x14ac:dyDescent="0.3">
      <c r="A5" s="26" t="s">
        <v>107</v>
      </c>
      <c r="B5" s="24" t="s">
        <v>31</v>
      </c>
      <c r="C5" s="24" t="s">
        <v>119</v>
      </c>
      <c r="D5" s="26">
        <v>2009</v>
      </c>
      <c r="E5" s="26" t="s">
        <v>8</v>
      </c>
      <c r="F5" s="37">
        <f>VLOOKUP(B5,'Урфо 1'!B$2:H$177,7,FALSE)</f>
        <v>102.47191011235957</v>
      </c>
      <c r="G5" s="37">
        <f>VLOOKUP(B5,'Урфо 2'!B$2:H$200,7,FALSE)</f>
        <v>100.63193851409051</v>
      </c>
      <c r="H5" s="37">
        <f>VLOOKUP($B5,'урфо 3'!$B$2:$H$200,7,FALSE)</f>
        <v>76.721311475409806</v>
      </c>
      <c r="I5" s="37">
        <f>VLOOKUP($B5,'5 мая'!$B$2:$H$708,7,FALSE)</f>
        <v>132.23225806451612</v>
      </c>
      <c r="J5" s="37">
        <f>VLOOKUP($B5,'9 мая'!$B$2:$H$655,7,FALSE)</f>
        <v>108.03956478733929</v>
      </c>
      <c r="K5" s="37">
        <f>VLOOKUP($B5,'14 мая'!$B$2:$H$354,7,FALSE)</f>
        <v>95.571095571095583</v>
      </c>
      <c r="L5" s="22"/>
      <c r="M5" s="22">
        <f>VLOOKUP($B5,'28 мая'!$B$2:$H$301,7,FALSE)</f>
        <v>83.749055177626602</v>
      </c>
      <c r="N5" s="37"/>
      <c r="O5" s="37"/>
      <c r="P5" s="37"/>
      <c r="Q5" s="37"/>
      <c r="R5" s="37"/>
      <c r="S5" s="37"/>
      <c r="T5" s="25">
        <f>LARGE($F5:$R5,1)</f>
        <v>132.23225806451612</v>
      </c>
      <c r="U5" s="25">
        <f>LARGE($F5:$R5,2)</f>
        <v>108.03956478733929</v>
      </c>
      <c r="V5" s="25">
        <f>LARGE($F5:$R5,3)</f>
        <v>102.47191011235957</v>
      </c>
      <c r="W5" s="25">
        <f>LARGE($F5:$R5,4)</f>
        <v>100.63193851409051</v>
      </c>
      <c r="X5" s="25"/>
      <c r="Y5" s="38">
        <f>SUM(T5:W5)</f>
        <v>443.37567147830549</v>
      </c>
      <c r="AA5" s="24" t="s">
        <v>116</v>
      </c>
    </row>
    <row r="6" spans="1:29" s="24" customFormat="1" x14ac:dyDescent="0.3">
      <c r="A6" s="26" t="s">
        <v>107</v>
      </c>
      <c r="B6" s="24" t="s">
        <v>27</v>
      </c>
      <c r="C6" s="24" t="s">
        <v>119</v>
      </c>
      <c r="D6" s="26">
        <v>2010</v>
      </c>
      <c r="E6" s="26" t="s">
        <v>8</v>
      </c>
      <c r="F6" s="37">
        <f>VLOOKUP(B6,'Урфо 1'!B$2:H$177,7,FALSE)</f>
        <v>95.842696629213492</v>
      </c>
      <c r="G6" s="37">
        <f>VLOOKUP(B6,'Урфо 2'!B$2:H$200,7,FALSE)</f>
        <v>27.05380017079418</v>
      </c>
      <c r="H6" s="37">
        <f>VLOOKUP($B6,'урфо 3'!$B$2:$H$200,7,FALSE)</f>
        <v>102.98360655737703</v>
      </c>
      <c r="I6" s="37"/>
      <c r="J6" s="37"/>
      <c r="K6" s="37">
        <f>VLOOKUP($B6,'14 мая'!$B$2:$H$354,7,FALSE)</f>
        <v>96.370296370296359</v>
      </c>
      <c r="L6" s="37"/>
      <c r="M6" s="22">
        <f>VLOOKUP($B6,'28 мая'!$B$2:$H$301,7,FALSE)</f>
        <v>87.75510204081634</v>
      </c>
      <c r="N6" s="37"/>
      <c r="O6" s="37"/>
      <c r="P6" s="37"/>
      <c r="Q6" s="37"/>
      <c r="R6" s="37"/>
      <c r="S6" s="26"/>
      <c r="T6" s="25">
        <f>LARGE($F6:$Q6,1)</f>
        <v>102.98360655737703</v>
      </c>
      <c r="U6" s="25">
        <f>LARGE($F6:$Q6,2)</f>
        <v>96.370296370296359</v>
      </c>
      <c r="V6" s="25">
        <f>LARGE($F6:$R6,3)</f>
        <v>95.842696629213492</v>
      </c>
      <c r="W6" s="25">
        <f>LARGE($F6:$R6,4)</f>
        <v>87.75510204081634</v>
      </c>
      <c r="X6" s="25"/>
      <c r="Y6" s="38">
        <f>SUM(T6:W6)</f>
        <v>382.95170159770322</v>
      </c>
      <c r="AA6" s="24" t="s">
        <v>116</v>
      </c>
    </row>
    <row r="7" spans="1:29" s="24" customFormat="1" x14ac:dyDescent="0.3">
      <c r="A7" s="26" t="s">
        <v>107</v>
      </c>
      <c r="B7" s="24" t="s">
        <v>21</v>
      </c>
      <c r="C7" s="24" t="s">
        <v>119</v>
      </c>
      <c r="D7" s="26">
        <v>2010</v>
      </c>
      <c r="E7" s="26" t="s">
        <v>44</v>
      </c>
      <c r="F7" s="37">
        <f>VLOOKUP(B7,'Урфо 1'!B$2:H$177,7,FALSE)</f>
        <v>105.16853932584272</v>
      </c>
      <c r="G7" s="37">
        <f>VLOOKUP(B7,'Урфо 2'!B$2:H$200,7,FALSE)</f>
        <v>9.5303159692570265</v>
      </c>
      <c r="H7" s="37">
        <f>VLOOKUP($B7,'урфо 3'!$B$2:$H$200,7,FALSE)</f>
        <v>64.918032786885178</v>
      </c>
      <c r="I7" s="37">
        <f>VLOOKUP($B7,'5 мая'!$B$2:$H$708,7,FALSE)</f>
        <v>97.729032258064478</v>
      </c>
      <c r="J7" s="37">
        <f>VLOOKUP($B7,'9 мая'!$B$2:$H$655,7,FALSE)</f>
        <v>79.042532146389718</v>
      </c>
      <c r="K7" s="37">
        <f>VLOOKUP($B7,'14 мая'!$B$2:$H$354,7,FALSE)</f>
        <v>73.026973026973053</v>
      </c>
      <c r="L7" s="37"/>
      <c r="M7" s="22">
        <f>VLOOKUP($B7,'28 мая'!$B$2:$H$301,7,FALSE)</f>
        <v>100</v>
      </c>
      <c r="N7" s="37"/>
      <c r="O7" s="37"/>
      <c r="P7" s="37"/>
      <c r="Q7" s="37"/>
      <c r="R7" s="37"/>
      <c r="S7" s="37"/>
      <c r="T7" s="25">
        <f>LARGE($F7:$Q7,1)</f>
        <v>105.16853932584272</v>
      </c>
      <c r="U7" s="25">
        <f>LARGE($F7:$Q7,2)</f>
        <v>100</v>
      </c>
      <c r="V7" s="25">
        <f>LARGE($F7:$R7,3)</f>
        <v>97.729032258064478</v>
      </c>
      <c r="W7" s="25">
        <f>LARGE($F7:$R7,4)</f>
        <v>79.042532146389718</v>
      </c>
      <c r="X7" s="25"/>
      <c r="Y7" s="38">
        <f>SUM(T7:W7)</f>
        <v>381.94010373029687</v>
      </c>
      <c r="AA7" s="24" t="s">
        <v>116</v>
      </c>
    </row>
    <row r="8" spans="1:29" s="12" customFormat="1" x14ac:dyDescent="0.3">
      <c r="A8" s="26" t="s">
        <v>107</v>
      </c>
      <c r="B8" s="24" t="s">
        <v>32</v>
      </c>
      <c r="C8" s="24" t="s">
        <v>119</v>
      </c>
      <c r="D8" s="26">
        <v>2009</v>
      </c>
      <c r="E8" s="26" t="s">
        <v>8</v>
      </c>
      <c r="F8" s="37">
        <f>VLOOKUP(B8,'Урфо 1'!B$2:H$177,7,FALSE)</f>
        <v>63.932584269662968</v>
      </c>
      <c r="G8" s="37">
        <f>VLOOKUP(B8,'Урфо 2'!B$2:H$200,7,FALSE)</f>
        <v>24.389410760034128</v>
      </c>
      <c r="H8" s="37">
        <f>VLOOKUP($B8,'урфо 3'!$B$2:$H$200,7,FALSE)</f>
        <v>81.737704918032762</v>
      </c>
      <c r="I8" s="37">
        <f>VLOOKUP($B8,'5 мая'!$B$2:$H$708,7,FALSE)</f>
        <v>118.41290322580642</v>
      </c>
      <c r="J8" s="37">
        <f>VLOOKUP($B8,'9 мая'!$B$2:$H$655,7,FALSE)</f>
        <v>56.443125618199815</v>
      </c>
      <c r="K8" s="37">
        <f>VLOOKUP($B8,'14 мая'!$B$2:$H$354,7,FALSE)</f>
        <v>93.373293373293365</v>
      </c>
      <c r="L8" s="37"/>
      <c r="M8" s="22">
        <f>VLOOKUP($B8,'28 мая'!$B$2:$H$301,7,FALSE)</f>
        <v>65.003779289493593</v>
      </c>
      <c r="N8" s="37"/>
      <c r="O8" s="37"/>
      <c r="P8" s="37"/>
      <c r="Q8" s="37"/>
      <c r="R8" s="37"/>
      <c r="S8" s="26"/>
      <c r="T8" s="25">
        <f>LARGE($F8:$Q8,1)</f>
        <v>118.41290322580642</v>
      </c>
      <c r="U8" s="25">
        <f>LARGE($F8:$Q8,2)</f>
        <v>93.373293373293365</v>
      </c>
      <c r="V8" s="25">
        <f>LARGE($F8:$R8,3)</f>
        <v>81.737704918032762</v>
      </c>
      <c r="W8" s="25">
        <f>LARGE($F8:$R8,4)</f>
        <v>65.003779289493593</v>
      </c>
      <c r="X8" s="25"/>
      <c r="Y8" s="38">
        <f>SUM(T8:W8)</f>
        <v>358.52768080662617</v>
      </c>
      <c r="Z8" s="24"/>
      <c r="AA8" s="24" t="s">
        <v>116</v>
      </c>
      <c r="AB8" s="24"/>
      <c r="AC8" s="24"/>
    </row>
    <row r="9" spans="1:29" s="24" customFormat="1" x14ac:dyDescent="0.3">
      <c r="A9" s="26" t="s">
        <v>107</v>
      </c>
      <c r="B9" s="24" t="s">
        <v>28</v>
      </c>
      <c r="C9" s="24" t="s">
        <v>119</v>
      </c>
      <c r="D9" s="26">
        <v>2009</v>
      </c>
      <c r="E9" s="26" t="s">
        <v>8</v>
      </c>
      <c r="F9" s="37">
        <f>VLOOKUP(B9,'Урфо 1'!B$2:H$177,7,FALSE)</f>
        <v>100.11235955056182</v>
      </c>
      <c r="G9" s="37">
        <f>VLOOKUP(B9,'Урфо 2'!B$2:H$200,7,FALSE)</f>
        <v>57.591801878736099</v>
      </c>
      <c r="H9" s="37">
        <f>VLOOKUP($B9,'урфо 3'!$B$2:$H$200,7,FALSE)</f>
        <v>76.22950819672127</v>
      </c>
      <c r="I9" s="37"/>
      <c r="J9" s="37"/>
      <c r="K9" s="37">
        <f>VLOOKUP($B9,'14 мая'!$B$2:$H$354,7,FALSE)</f>
        <v>69.563769563769569</v>
      </c>
      <c r="L9" s="37"/>
      <c r="M9" s="22">
        <f>VLOOKUP($B9,'28 мая'!$B$2:$H$301,7,FALSE)</f>
        <v>0</v>
      </c>
      <c r="N9" s="37"/>
      <c r="O9" s="37"/>
      <c r="P9" s="37"/>
      <c r="Q9" s="37"/>
      <c r="R9" s="37"/>
      <c r="S9" s="26"/>
      <c r="T9" s="25">
        <f>LARGE($F9:$Q9,1)</f>
        <v>100.11235955056182</v>
      </c>
      <c r="U9" s="25">
        <f>LARGE($F9:$Q9,2)</f>
        <v>76.22950819672127</v>
      </c>
      <c r="V9" s="25">
        <f>LARGE($F9:$R9,3)</f>
        <v>69.563769563769569</v>
      </c>
      <c r="W9" s="25">
        <f>LARGE($F9:$R9,4)</f>
        <v>57.591801878736099</v>
      </c>
      <c r="X9" s="25"/>
      <c r="Y9" s="38">
        <f>SUM(T9:W9)</f>
        <v>303.49743918978874</v>
      </c>
      <c r="AA9" s="24" t="s">
        <v>116</v>
      </c>
    </row>
    <row r="10" spans="1:29" s="24" customFormat="1" x14ac:dyDescent="0.3">
      <c r="A10" s="26" t="s">
        <v>107</v>
      </c>
      <c r="B10" s="24" t="s">
        <v>34</v>
      </c>
      <c r="C10" s="24" t="s">
        <v>119</v>
      </c>
      <c r="D10" s="26">
        <v>2009</v>
      </c>
      <c r="E10" s="26" t="s">
        <v>8</v>
      </c>
      <c r="F10" s="37">
        <f>VLOOKUP(B10,'Урфо 1'!B$2:H$177,7,FALSE)</f>
        <v>86.292134831460672</v>
      </c>
      <c r="G10" s="37">
        <f>VLOOKUP(B10,'Урфо 2'!B$2:H$200,7,FALSE)</f>
        <v>0</v>
      </c>
      <c r="H10" s="37">
        <f>VLOOKUP($B10,'урфо 3'!$B$2:$H$200,7,FALSE)</f>
        <v>47.114754098360613</v>
      </c>
      <c r="I10" s="37">
        <f>VLOOKUP($B10,'5 мая'!$B$2:$H$708,7,FALSE)</f>
        <v>0</v>
      </c>
      <c r="J10" s="37">
        <f>VLOOKUP($B10,'9 мая'!$B$2:$H$655,7,FALSE)</f>
        <v>0</v>
      </c>
      <c r="K10" s="37">
        <f>VLOOKUP($B10,'14 мая'!$B$2:$H$354,7,FALSE)</f>
        <v>89.343989343989335</v>
      </c>
      <c r="L10" s="37"/>
      <c r="M10" s="22">
        <f>VLOOKUP($B10,'28 мая'!$B$2:$H$301,7,FALSE)</f>
        <v>78.458049886621325</v>
      </c>
      <c r="N10" s="37"/>
      <c r="O10" s="37"/>
      <c r="P10" s="37"/>
      <c r="Q10" s="37"/>
      <c r="R10" s="37"/>
      <c r="S10" s="26"/>
      <c r="T10" s="25">
        <f>LARGE($F10:$Q10,1)</f>
        <v>89.343989343989335</v>
      </c>
      <c r="U10" s="25">
        <f>LARGE($F10:$Q10,2)</f>
        <v>86.292134831460672</v>
      </c>
      <c r="V10" s="25">
        <f>LARGE($F10:$R10,3)</f>
        <v>78.458049886621325</v>
      </c>
      <c r="W10" s="25">
        <f>LARGE($F10:$R10,4)</f>
        <v>47.114754098360613</v>
      </c>
      <c r="X10" s="25"/>
      <c r="Y10" s="38">
        <f>SUM(T10:W10)</f>
        <v>301.20892816043192</v>
      </c>
      <c r="AA10" s="24" t="s">
        <v>116</v>
      </c>
    </row>
    <row r="11" spans="1:29" s="24" customFormat="1" x14ac:dyDescent="0.3">
      <c r="A11" s="26" t="s">
        <v>107</v>
      </c>
      <c r="B11" s="24" t="s">
        <v>30</v>
      </c>
      <c r="C11" s="24" t="s">
        <v>119</v>
      </c>
      <c r="D11" s="26">
        <v>2009</v>
      </c>
      <c r="E11" s="26" t="s">
        <v>8</v>
      </c>
      <c r="F11" s="37">
        <f>VLOOKUP(B11,'Урфо 1'!B$2:H$177,7,FALSE)</f>
        <v>74.494382022471939</v>
      </c>
      <c r="G11" s="37">
        <f>VLOOKUP(B11,'Урфо 2'!B$2:H$200,7,FALSE)</f>
        <v>66.609735269000879</v>
      </c>
      <c r="H11" s="37">
        <f>VLOOKUP($B11,'урфо 3'!$B$2:$H$200,7,FALSE)</f>
        <v>25.770491803278695</v>
      </c>
      <c r="I11" s="37"/>
      <c r="J11" s="37"/>
      <c r="K11" s="37">
        <f>VLOOKUP($B11,'14 мая'!$B$2:$H$354,7,FALSE)</f>
        <v>100</v>
      </c>
      <c r="L11" s="37"/>
      <c r="M11" s="22">
        <f>VLOOKUP($B11,'28 мая'!$B$2:$H$301,7,FALSE)</f>
        <v>51.247165532879819</v>
      </c>
      <c r="N11" s="37"/>
      <c r="O11" s="37"/>
      <c r="P11" s="37"/>
      <c r="Q11" s="37"/>
      <c r="R11" s="37"/>
      <c r="S11" s="26"/>
      <c r="T11" s="25">
        <f>LARGE($F11:$Q11,1)</f>
        <v>100</v>
      </c>
      <c r="U11" s="25">
        <f>LARGE($F11:$Q11,2)</f>
        <v>74.494382022471939</v>
      </c>
      <c r="V11" s="25">
        <f>LARGE($F11:$R11,3)</f>
        <v>66.609735269000879</v>
      </c>
      <c r="W11" s="25">
        <f>LARGE($F11:$R11,4)</f>
        <v>51.247165532879819</v>
      </c>
      <c r="X11" s="25"/>
      <c r="Y11" s="38">
        <f>SUM(T11:W11)</f>
        <v>292.35128282435267</v>
      </c>
      <c r="AA11" s="24" t="s">
        <v>116</v>
      </c>
    </row>
    <row r="12" spans="1:29" s="24" customFormat="1" x14ac:dyDescent="0.3">
      <c r="A12" s="26" t="s">
        <v>107</v>
      </c>
      <c r="B12" s="24" t="s">
        <v>24</v>
      </c>
      <c r="C12" s="24" t="s">
        <v>119</v>
      </c>
      <c r="D12" s="26">
        <v>2010</v>
      </c>
      <c r="E12" s="26" t="s">
        <v>44</v>
      </c>
      <c r="F12" s="37">
        <f>VLOOKUP(B12,'Урфо 1'!B$2:H$177,7,FALSE)</f>
        <v>49.887640449438265</v>
      </c>
      <c r="G12" s="37">
        <f>VLOOKUP(B12,'Урфо 2'!B$2:H$200,7,FALSE)</f>
        <v>55.747224594363793</v>
      </c>
      <c r="H12" s="37">
        <f>VLOOKUP($B12,'урфо 3'!$B$2:$H$200,7,FALSE)</f>
        <v>69.639344262295097</v>
      </c>
      <c r="I12" s="37">
        <f>VLOOKUP($B12,'5 мая'!$B$2:$H$708,7,FALSE)</f>
        <v>46.064516129032256</v>
      </c>
      <c r="J12" s="37">
        <f>VLOOKUP($B12,'9 мая'!$B$2:$H$655,7,FALSE)</f>
        <v>33.206726013847685</v>
      </c>
      <c r="K12" s="37">
        <f>VLOOKUP($B12,'14 мая'!$B$2:$H$354,7,FALSE)</f>
        <v>97.86879786879787</v>
      </c>
      <c r="L12" s="37"/>
      <c r="M12" s="22">
        <f>VLOOKUP($B12,'28 мая'!$B$2:$H$301,7,FALSE)</f>
        <v>60.695389266817841</v>
      </c>
      <c r="N12" s="37"/>
      <c r="O12" s="37"/>
      <c r="P12" s="37"/>
      <c r="Q12" s="37"/>
      <c r="R12" s="37"/>
      <c r="S12" s="26"/>
      <c r="T12" s="25">
        <f>LARGE($F12:$Q12,1)</f>
        <v>97.86879786879787</v>
      </c>
      <c r="U12" s="25">
        <f>LARGE($F12:$Q12,2)</f>
        <v>69.639344262295097</v>
      </c>
      <c r="V12" s="25">
        <f>LARGE($F12:$R12,3)</f>
        <v>60.695389266817841</v>
      </c>
      <c r="W12" s="25">
        <f>LARGE($F12:$R12,4)</f>
        <v>55.747224594363793</v>
      </c>
      <c r="X12" s="25"/>
      <c r="Y12" s="38">
        <f>SUM(T12:W12)</f>
        <v>283.95075599227459</v>
      </c>
      <c r="AA12" s="24" t="s">
        <v>116</v>
      </c>
    </row>
    <row r="13" spans="1:29" s="24" customFormat="1" x14ac:dyDescent="0.3">
      <c r="A13" s="26" t="s">
        <v>107</v>
      </c>
      <c r="B13" s="24" t="s">
        <v>29</v>
      </c>
      <c r="C13" s="24" t="s">
        <v>119</v>
      </c>
      <c r="D13" s="26">
        <v>2009</v>
      </c>
      <c r="E13" s="26" t="s">
        <v>8</v>
      </c>
      <c r="F13" s="37">
        <f>VLOOKUP(B13,'Урфо 1'!B$2:H$177,7,FALSE)</f>
        <v>52.584269662921358</v>
      </c>
      <c r="G13" s="37">
        <f>VLOOKUP(B13,'Урфо 2'!B$2:H$200,7,FALSE)</f>
        <v>44.064901793339025</v>
      </c>
      <c r="H13" s="37">
        <f>VLOOKUP($B13,'урфо 3'!$B$2:$H$200,7,FALSE)</f>
        <v>53.409836065573757</v>
      </c>
      <c r="I13" s="37"/>
      <c r="J13" s="37"/>
      <c r="K13" s="37">
        <f>VLOOKUP($B13,'14 мая'!$B$2:$H$354,7,FALSE)</f>
        <v>65.501165501165502</v>
      </c>
      <c r="L13" s="37"/>
      <c r="M13" s="22">
        <f>VLOOKUP($B13,'28 мая'!$B$2:$H$301,7,FALSE)</f>
        <v>73.620559334845041</v>
      </c>
      <c r="N13" s="37"/>
      <c r="O13" s="37"/>
      <c r="P13" s="37"/>
      <c r="Q13" s="37"/>
      <c r="R13" s="37"/>
      <c r="S13" s="26"/>
      <c r="T13" s="25">
        <f>LARGE($F13:$Q13,1)</f>
        <v>73.620559334845041</v>
      </c>
      <c r="U13" s="25">
        <f>LARGE($F13:$Q13,2)</f>
        <v>65.501165501165502</v>
      </c>
      <c r="V13" s="25">
        <f>LARGE($F13:$R13,3)</f>
        <v>53.409836065573757</v>
      </c>
      <c r="W13" s="25">
        <f>LARGE($F13:$R13,4)</f>
        <v>52.584269662921358</v>
      </c>
      <c r="X13" s="25"/>
      <c r="Y13" s="38">
        <f>SUM(T13:W13)</f>
        <v>245.11583056450564</v>
      </c>
      <c r="AA13" s="24" t="s">
        <v>116</v>
      </c>
    </row>
    <row r="14" spans="1:29" s="24" customFormat="1" x14ac:dyDescent="0.3">
      <c r="A14" s="26" t="s">
        <v>107</v>
      </c>
      <c r="B14" s="24" t="s">
        <v>23</v>
      </c>
      <c r="C14" s="24" t="s">
        <v>119</v>
      </c>
      <c r="D14" s="26">
        <v>2010</v>
      </c>
      <c r="E14" s="26" t="s">
        <v>22</v>
      </c>
      <c r="F14" s="37">
        <f>VLOOKUP(B14,'Урфо 1'!B$2:H$177,7,FALSE)</f>
        <v>31.797752808988761</v>
      </c>
      <c r="G14" s="37">
        <f>VLOOKUP(B14,'Урфо 2'!B$2:H$200,7,FALSE)</f>
        <v>37.813834329632797</v>
      </c>
      <c r="H14" s="37">
        <f>VLOOKUP($B14,'урфо 3'!$B$2:$H$200,7,FALSE)</f>
        <v>0</v>
      </c>
      <c r="I14" s="37">
        <f>VLOOKUP($B14,'5 мая'!$B$2:$H$708,7,FALSE)</f>
        <v>58.258064516129082</v>
      </c>
      <c r="J14" s="37">
        <f>VLOOKUP($B14,'9 мая'!$B$2:$H$655,7,FALSE)</f>
        <v>1.6340257171118366</v>
      </c>
      <c r="K14" s="37">
        <f>VLOOKUP($B14,'14 мая'!$B$2:$H$354,7,FALSE)</f>
        <v>75.058275058275058</v>
      </c>
      <c r="L14" s="37"/>
      <c r="M14" s="22">
        <f>VLOOKUP($B14,'28 мая'!$B$2:$H$301,7,FALSE)</f>
        <v>4.8374905517762556</v>
      </c>
      <c r="N14" s="37"/>
      <c r="O14" s="37"/>
      <c r="P14" s="37"/>
      <c r="Q14" s="37"/>
      <c r="R14" s="37"/>
      <c r="S14" s="26"/>
      <c r="T14" s="25">
        <f>LARGE($F14:$Q14,1)</f>
        <v>75.058275058275058</v>
      </c>
      <c r="U14" s="25">
        <f>LARGE($F14:$Q14,2)</f>
        <v>58.258064516129082</v>
      </c>
      <c r="V14" s="25">
        <f>LARGE($F14:$R14,3)</f>
        <v>37.813834329632797</v>
      </c>
      <c r="W14" s="25">
        <f>LARGE($F14:$R14,4)</f>
        <v>31.797752808988761</v>
      </c>
      <c r="X14" s="25"/>
      <c r="Y14" s="38">
        <f>SUM(T14:W14)</f>
        <v>202.92792671302573</v>
      </c>
      <c r="AA14" s="24" t="s">
        <v>116</v>
      </c>
    </row>
    <row r="15" spans="1:29" s="24" customFormat="1" x14ac:dyDescent="0.3">
      <c r="A15" s="26" t="s">
        <v>107</v>
      </c>
      <c r="B15" s="24" t="s">
        <v>318</v>
      </c>
      <c r="C15" s="24" t="s">
        <v>229</v>
      </c>
      <c r="D15" s="24">
        <v>2009</v>
      </c>
      <c r="E15" s="24" t="s">
        <v>8</v>
      </c>
      <c r="F15" s="37"/>
      <c r="G15" s="37"/>
      <c r="H15" s="37"/>
      <c r="I15" s="37">
        <f>VLOOKUP($B15,'5 мая'!$B$2:$H$708,7,FALSE)</f>
        <v>85.625806451612931</v>
      </c>
      <c r="J15" s="37">
        <f>VLOOKUP($B15,'9 мая'!$B$2:$H$655,7,FALSE)</f>
        <v>22.95944609297732</v>
      </c>
      <c r="K15" s="37">
        <f>VLOOKUP($B15,'14 мая'!$B$2:$H$354,7,FALSE)</f>
        <v>83.583083583083564</v>
      </c>
      <c r="L15" s="37"/>
      <c r="M15" s="22">
        <f>VLOOKUP($B15,'28 мая'!$B$2:$H$301,7,FALSE)</f>
        <v>27.588813303099016</v>
      </c>
      <c r="N15" s="37"/>
      <c r="O15" s="37"/>
      <c r="P15" s="37"/>
      <c r="Q15" s="37"/>
      <c r="R15" s="37"/>
      <c r="S15" s="26"/>
      <c r="T15" s="25">
        <f>LARGE($F15:$Q15,1)</f>
        <v>85.625806451612931</v>
      </c>
      <c r="U15" s="25">
        <f>LARGE($F15:$Q15,2)</f>
        <v>83.583083583083564</v>
      </c>
      <c r="V15" s="25">
        <f>LARGE($F15:$R15,3)</f>
        <v>27.588813303099016</v>
      </c>
      <c r="W15" s="25"/>
      <c r="X15" s="25"/>
      <c r="Y15" s="38">
        <f>SUM(T15:W15)</f>
        <v>196.7977033377955</v>
      </c>
      <c r="AA15" s="24" t="s">
        <v>116</v>
      </c>
    </row>
    <row r="16" spans="1:29" s="24" customFormat="1" x14ac:dyDescent="0.3">
      <c r="A16" s="26" t="s">
        <v>107</v>
      </c>
      <c r="B16" s="24" t="s">
        <v>797</v>
      </c>
      <c r="C16" s="24" t="s">
        <v>229</v>
      </c>
      <c r="D16" s="24">
        <v>2009</v>
      </c>
      <c r="E16" s="24" t="s">
        <v>8</v>
      </c>
      <c r="F16" s="37"/>
      <c r="G16" s="37"/>
      <c r="H16" s="37"/>
      <c r="I16" s="37"/>
      <c r="J16" s="37">
        <f>VLOOKUP($B16,'9 мая'!$B$2:$H$655,7,FALSE)</f>
        <v>50.765578635014869</v>
      </c>
      <c r="K16" s="37">
        <f>VLOOKUP($B16,'14 мая'!$B$2:$H$354,7,FALSE)</f>
        <v>76.123876123876101</v>
      </c>
      <c r="L16" s="37"/>
      <c r="M16" s="22">
        <f>VLOOKUP($B16,'28 мая'!$B$2:$H$301,7,FALSE)</f>
        <v>69.538926681783806</v>
      </c>
      <c r="N16" s="37"/>
      <c r="O16" s="37"/>
      <c r="P16" s="37"/>
      <c r="Q16" s="37"/>
      <c r="R16" s="37"/>
      <c r="S16" s="26"/>
      <c r="T16" s="25">
        <f>LARGE($F16:$Q16,1)</f>
        <v>76.123876123876101</v>
      </c>
      <c r="U16" s="25">
        <f>LARGE($F16:$Q16,2)</f>
        <v>69.538926681783806</v>
      </c>
      <c r="V16" s="25"/>
      <c r="W16" s="25"/>
      <c r="X16" s="25"/>
      <c r="Y16" s="38">
        <f>SUM(T16:W16)</f>
        <v>145.66280280565991</v>
      </c>
      <c r="AA16" s="24" t="s">
        <v>116</v>
      </c>
    </row>
    <row r="17" spans="1:29" s="24" customFormat="1" x14ac:dyDescent="0.3">
      <c r="A17" s="26" t="s">
        <v>107</v>
      </c>
      <c r="B17" s="24" t="s">
        <v>33</v>
      </c>
      <c r="C17" s="24" t="s">
        <v>119</v>
      </c>
      <c r="D17" s="26">
        <v>2009</v>
      </c>
      <c r="E17" s="26" t="s">
        <v>10</v>
      </c>
      <c r="F17" s="37">
        <f>VLOOKUP(B17,'Урфо 1'!B$2:H$177,7,FALSE)</f>
        <v>0</v>
      </c>
      <c r="G17" s="37">
        <f>VLOOKUP(B17,'Урфо 2'!B$2:H$200,7,FALSE)</f>
        <v>0</v>
      </c>
      <c r="H17" s="37">
        <f>VLOOKUP($B17,'урфо 3'!$B$2:$H$200,7,FALSE)</f>
        <v>17.803278688524596</v>
      </c>
      <c r="I17" s="37"/>
      <c r="J17" s="37"/>
      <c r="K17" s="37"/>
      <c r="L17" s="37"/>
      <c r="M17" s="22">
        <f>VLOOKUP($B17,'28 мая'!$B$2:$H$301,7,FALSE)</f>
        <v>71.655328798185934</v>
      </c>
      <c r="N17" s="37"/>
      <c r="O17" s="37"/>
      <c r="P17" s="37"/>
      <c r="Q17" s="37"/>
      <c r="R17" s="37"/>
      <c r="S17" s="26"/>
      <c r="T17" s="25">
        <f>LARGE($F17:$Q17,1)</f>
        <v>71.655328798185934</v>
      </c>
      <c r="U17" s="25">
        <f>LARGE($F17:$Q17,2)</f>
        <v>17.803278688524596</v>
      </c>
      <c r="V17" s="25">
        <f>LARGE($F17:$R17,3)</f>
        <v>0</v>
      </c>
      <c r="W17" s="25"/>
      <c r="X17" s="25"/>
      <c r="Y17" s="38">
        <f>SUM(T17:W17)</f>
        <v>89.458607486710534</v>
      </c>
      <c r="AA17" s="24" t="s">
        <v>116</v>
      </c>
    </row>
    <row r="18" spans="1:29" s="24" customFormat="1" x14ac:dyDescent="0.3">
      <c r="A18" s="26" t="s">
        <v>107</v>
      </c>
      <c r="B18" s="24" t="s">
        <v>874</v>
      </c>
      <c r="C18" s="24" t="s">
        <v>875</v>
      </c>
      <c r="D18" s="24">
        <v>2010</v>
      </c>
      <c r="E18" s="24" t="s">
        <v>22</v>
      </c>
      <c r="F18" s="37"/>
      <c r="G18" s="37"/>
      <c r="H18" s="37"/>
      <c r="I18" s="37"/>
      <c r="J18" s="37"/>
      <c r="K18" s="37">
        <f>VLOOKUP($B18,'14 мая'!$B$2:$H$354,7,FALSE)</f>
        <v>76.090576090576093</v>
      </c>
      <c r="L18" s="37"/>
      <c r="M18" s="22">
        <f>VLOOKUP($B18,'28 мая'!$B$2:$H$301,7,FALSE)</f>
        <v>9.0702947845804829</v>
      </c>
      <c r="N18" s="37"/>
      <c r="O18" s="37"/>
      <c r="P18" s="37"/>
      <c r="Q18" s="37"/>
      <c r="R18" s="37"/>
      <c r="S18" s="26"/>
      <c r="T18" s="25">
        <f>LARGE($F18:$Q18,1)</f>
        <v>76.090576090576093</v>
      </c>
      <c r="U18" s="25"/>
      <c r="V18" s="25"/>
      <c r="W18" s="25"/>
      <c r="X18" s="25"/>
      <c r="Y18" s="38">
        <f>SUM(T18:W18)</f>
        <v>76.090576090576093</v>
      </c>
      <c r="AA18" s="24" t="s">
        <v>116</v>
      </c>
    </row>
    <row r="19" spans="1:29" s="24" customFormat="1" x14ac:dyDescent="0.3">
      <c r="A19" s="26" t="s">
        <v>107</v>
      </c>
      <c r="B19" s="24" t="s">
        <v>876</v>
      </c>
      <c r="C19" s="24" t="s">
        <v>877</v>
      </c>
      <c r="D19" s="24">
        <v>2009</v>
      </c>
      <c r="E19" s="24" t="s">
        <v>44</v>
      </c>
      <c r="F19" s="37"/>
      <c r="G19" s="37"/>
      <c r="H19" s="37"/>
      <c r="I19" s="37"/>
      <c r="J19" s="37"/>
      <c r="K19" s="37">
        <f>VLOOKUP($B19,'14 мая'!$B$2:$H$354,7,FALSE)</f>
        <v>73.593073593073584</v>
      </c>
      <c r="L19" s="37"/>
      <c r="M19" s="22"/>
      <c r="N19" s="37"/>
      <c r="O19" s="37"/>
      <c r="P19" s="37"/>
      <c r="Q19" s="37"/>
      <c r="R19" s="37"/>
      <c r="S19" s="26"/>
      <c r="T19" s="25">
        <f>LARGE($F19:$Q19,1)</f>
        <v>73.593073593073584</v>
      </c>
      <c r="U19" s="25"/>
      <c r="V19" s="25"/>
      <c r="W19" s="25"/>
      <c r="X19" s="25"/>
      <c r="Y19" s="38">
        <f>SUM(T19:W19)</f>
        <v>73.593073593073584</v>
      </c>
      <c r="AA19" s="24" t="s">
        <v>116</v>
      </c>
    </row>
    <row r="20" spans="1:29" s="24" customFormat="1" x14ac:dyDescent="0.3">
      <c r="A20" s="26" t="s">
        <v>107</v>
      </c>
      <c r="B20" s="24" t="s">
        <v>25</v>
      </c>
      <c r="C20" s="24" t="s">
        <v>119</v>
      </c>
      <c r="D20" s="26">
        <v>2010</v>
      </c>
      <c r="E20" s="26" t="s">
        <v>22</v>
      </c>
      <c r="F20" s="37">
        <f>VLOOKUP(B20,'Урфо 1'!B$2:H$177,7,FALSE)</f>
        <v>0</v>
      </c>
      <c r="G20" s="37">
        <f>VLOOKUP(B20,'Урфо 2'!B$2:H$200,7,FALSE)</f>
        <v>0</v>
      </c>
      <c r="H20" s="37">
        <f>VLOOKUP($B20,'урфо 3'!$B$2:$H$200,7,FALSE)</f>
        <v>0</v>
      </c>
      <c r="I20" s="37"/>
      <c r="J20" s="37"/>
      <c r="K20" s="37">
        <f>VLOOKUP($B20,'14 мая'!$B$2:$H$354,7,FALSE)</f>
        <v>69.164169164169152</v>
      </c>
      <c r="L20" s="37"/>
      <c r="M20" s="22"/>
      <c r="N20" s="37"/>
      <c r="O20" s="37"/>
      <c r="P20" s="37"/>
      <c r="Q20" s="37"/>
      <c r="R20" s="37"/>
      <c r="S20" s="26"/>
      <c r="T20" s="25">
        <f>LARGE($F20:$Q20,1)</f>
        <v>69.164169164169152</v>
      </c>
      <c r="U20" s="25">
        <f>LARGE($F20:$Q20,2)</f>
        <v>0</v>
      </c>
      <c r="V20" s="25">
        <f>LARGE($F20:$R20,3)</f>
        <v>0</v>
      </c>
      <c r="W20" s="25">
        <f>LARGE($F20:$R20,4)</f>
        <v>0</v>
      </c>
      <c r="X20" s="25"/>
      <c r="Y20" s="38">
        <f>SUM(T20:W20)</f>
        <v>69.164169164169152</v>
      </c>
      <c r="AA20" s="24" t="s">
        <v>116</v>
      </c>
    </row>
    <row r="21" spans="1:29" s="24" customFormat="1" x14ac:dyDescent="0.3">
      <c r="A21" s="26" t="s">
        <v>107</v>
      </c>
      <c r="B21" s="24" t="s">
        <v>878</v>
      </c>
      <c r="C21" s="24" t="s">
        <v>870</v>
      </c>
      <c r="D21" s="24">
        <v>2009</v>
      </c>
      <c r="E21" s="24" t="s">
        <v>10</v>
      </c>
      <c r="F21" s="37"/>
      <c r="G21" s="37"/>
      <c r="H21" s="37"/>
      <c r="I21" s="37"/>
      <c r="J21" s="37"/>
      <c r="K21" s="37">
        <f>VLOOKUP($B21,'14 мая'!$B$2:$H$354,7,FALSE)</f>
        <v>62.570762570762582</v>
      </c>
      <c r="L21" s="37"/>
      <c r="M21" s="22"/>
      <c r="N21" s="37"/>
      <c r="O21" s="37"/>
      <c r="P21" s="37"/>
      <c r="Q21" s="37"/>
      <c r="R21" s="37"/>
      <c r="S21" s="26"/>
      <c r="T21" s="25">
        <f>LARGE($F21:$Q21,1)</f>
        <v>62.570762570762582</v>
      </c>
      <c r="U21" s="25"/>
      <c r="V21" s="25"/>
      <c r="W21" s="25"/>
      <c r="X21" s="25"/>
      <c r="Y21" s="38">
        <f>SUM(T21:W21)</f>
        <v>62.570762570762582</v>
      </c>
      <c r="AA21" s="24" t="s">
        <v>116</v>
      </c>
    </row>
    <row r="22" spans="1:29" s="24" customFormat="1" x14ac:dyDescent="0.3">
      <c r="A22" s="26" t="s">
        <v>107</v>
      </c>
      <c r="B22" s="24" t="s">
        <v>879</v>
      </c>
      <c r="C22" s="24" t="s">
        <v>873</v>
      </c>
      <c r="D22" s="24">
        <v>2009</v>
      </c>
      <c r="E22" s="24" t="s">
        <v>20</v>
      </c>
      <c r="F22" s="37"/>
      <c r="G22" s="37"/>
      <c r="H22" s="37"/>
      <c r="I22" s="37"/>
      <c r="J22" s="37"/>
      <c r="K22" s="37">
        <f>VLOOKUP($B22,'14 мая'!$B$2:$H$354,7,FALSE)</f>
        <v>43.689643689643702</v>
      </c>
      <c r="L22" s="37"/>
      <c r="M22" s="22">
        <f>VLOOKUP($B22,'28 мая'!$B$2:$H$301,7,FALSE)</f>
        <v>0</v>
      </c>
      <c r="N22" s="37"/>
      <c r="O22" s="37"/>
      <c r="P22" s="37"/>
      <c r="Q22" s="37"/>
      <c r="R22" s="37"/>
      <c r="S22" s="26"/>
      <c r="T22" s="25">
        <f>LARGE($F22:$Q22,1)</f>
        <v>43.689643689643702</v>
      </c>
      <c r="U22" s="25"/>
      <c r="V22" s="25"/>
      <c r="W22" s="25"/>
      <c r="X22" s="25"/>
      <c r="Y22" s="38">
        <f>SUM(T22:W22)</f>
        <v>43.689643689643702</v>
      </c>
      <c r="AA22" s="24" t="s">
        <v>116</v>
      </c>
    </row>
    <row r="23" spans="1:29" s="24" customFormat="1" x14ac:dyDescent="0.3">
      <c r="A23" s="26" t="s">
        <v>107</v>
      </c>
      <c r="B23" s="24" t="s">
        <v>880</v>
      </c>
      <c r="C23" s="24" t="s">
        <v>881</v>
      </c>
      <c r="D23" s="24">
        <v>2009</v>
      </c>
      <c r="E23" s="24" t="s">
        <v>44</v>
      </c>
      <c r="F23" s="37"/>
      <c r="G23" s="37"/>
      <c r="H23" s="37"/>
      <c r="I23" s="37"/>
      <c r="J23" s="37"/>
      <c r="K23" s="37">
        <f>VLOOKUP($B23,'14 мая'!$B$2:$H$354,7,FALSE)</f>
        <v>40.459540459540449</v>
      </c>
      <c r="L23" s="37"/>
      <c r="M23" s="22">
        <f>VLOOKUP($B23,'28 мая'!$B$2:$H$301,7,FALSE)</f>
        <v>0</v>
      </c>
      <c r="N23" s="37"/>
      <c r="O23" s="37"/>
      <c r="P23" s="37"/>
      <c r="Q23" s="37"/>
      <c r="R23" s="37"/>
      <c r="S23" s="26"/>
      <c r="T23" s="25">
        <f>LARGE($F23:$Q23,1)</f>
        <v>40.459540459540449</v>
      </c>
      <c r="U23" s="25"/>
      <c r="V23" s="25"/>
      <c r="W23" s="25"/>
      <c r="X23" s="25"/>
      <c r="Y23" s="38">
        <f>SUM(T23:W23)</f>
        <v>40.459540459540449</v>
      </c>
      <c r="AA23" s="24" t="s">
        <v>116</v>
      </c>
    </row>
    <row r="24" spans="1:29" s="24" customFormat="1" x14ac:dyDescent="0.3">
      <c r="A24" s="26" t="s">
        <v>107</v>
      </c>
      <c r="B24" s="24" t="s">
        <v>882</v>
      </c>
      <c r="C24" s="24" t="s">
        <v>873</v>
      </c>
      <c r="D24" s="24">
        <v>2009</v>
      </c>
      <c r="E24" s="24" t="s">
        <v>22</v>
      </c>
      <c r="F24" s="37"/>
      <c r="G24" s="37"/>
      <c r="H24" s="37"/>
      <c r="I24" s="37"/>
      <c r="J24" s="37"/>
      <c r="K24" s="37">
        <f>VLOOKUP($B24,'14 мая'!$B$2:$H$354,7,FALSE)</f>
        <v>22.677322677322678</v>
      </c>
      <c r="L24" s="37"/>
      <c r="M24" s="22">
        <f>VLOOKUP($B24,'28 мая'!$B$2:$H$301,7,FALSE)</f>
        <v>0</v>
      </c>
      <c r="N24" s="37"/>
      <c r="O24" s="37"/>
      <c r="P24" s="37"/>
      <c r="Q24" s="37"/>
      <c r="R24" s="37"/>
      <c r="S24" s="26"/>
      <c r="T24" s="25">
        <f>LARGE($F24:$Q24,1)</f>
        <v>22.677322677322678</v>
      </c>
      <c r="U24" s="25"/>
      <c r="V24" s="25"/>
      <c r="W24" s="25"/>
      <c r="X24" s="25"/>
      <c r="Y24" s="38">
        <f>SUM(T24:W24)</f>
        <v>22.677322677322678</v>
      </c>
      <c r="AA24" s="24" t="s">
        <v>116</v>
      </c>
    </row>
    <row r="25" spans="1:29" s="24" customFormat="1" x14ac:dyDescent="0.3">
      <c r="A25" s="26" t="s">
        <v>107</v>
      </c>
      <c r="B25" s="24" t="s">
        <v>883</v>
      </c>
      <c r="C25" s="24" t="s">
        <v>875</v>
      </c>
      <c r="D25" s="24">
        <v>2009</v>
      </c>
      <c r="E25" s="24" t="s">
        <v>19</v>
      </c>
      <c r="F25" s="37"/>
      <c r="G25" s="37"/>
      <c r="H25" s="37"/>
      <c r="I25" s="37"/>
      <c r="J25" s="37"/>
      <c r="K25" s="37">
        <f>VLOOKUP($B25,'14 мая'!$B$2:$H$354,7,FALSE)</f>
        <v>0</v>
      </c>
      <c r="L25" s="37"/>
      <c r="M25" s="22"/>
      <c r="N25" s="37"/>
      <c r="O25" s="37"/>
      <c r="P25" s="37"/>
      <c r="Q25" s="37"/>
      <c r="R25" s="37"/>
      <c r="S25" s="26"/>
      <c r="T25" s="25">
        <f>LARGE($F25:$Q25,1)</f>
        <v>0</v>
      </c>
      <c r="U25" s="25"/>
      <c r="V25" s="25"/>
      <c r="W25" s="25"/>
      <c r="X25" s="25"/>
      <c r="Y25" s="38">
        <f>SUM(T25:W25)</f>
        <v>0</v>
      </c>
      <c r="AA25" s="24" t="s">
        <v>116</v>
      </c>
    </row>
    <row r="26" spans="1:29" s="24" customFormat="1" x14ac:dyDescent="0.3">
      <c r="A26" s="26" t="s">
        <v>107</v>
      </c>
      <c r="B26" s="24" t="s">
        <v>884</v>
      </c>
      <c r="C26" s="24" t="s">
        <v>885</v>
      </c>
      <c r="D26" s="24">
        <v>2009</v>
      </c>
      <c r="E26" s="24" t="s">
        <v>19</v>
      </c>
      <c r="F26" s="37"/>
      <c r="G26" s="37"/>
      <c r="H26" s="37"/>
      <c r="I26" s="37"/>
      <c r="J26" s="37"/>
      <c r="K26" s="37">
        <f>VLOOKUP($B26,'14 мая'!$B$2:$H$354,7,FALSE)</f>
        <v>0</v>
      </c>
      <c r="L26" s="37"/>
      <c r="M26" s="22"/>
      <c r="N26" s="37"/>
      <c r="O26" s="37"/>
      <c r="P26" s="37"/>
      <c r="Q26" s="37"/>
      <c r="R26" s="37"/>
      <c r="S26" s="26"/>
      <c r="T26" s="25">
        <f>LARGE($F26:$Q26,1)</f>
        <v>0</v>
      </c>
      <c r="U26" s="25"/>
      <c r="V26" s="25"/>
      <c r="W26" s="25"/>
      <c r="X26" s="25"/>
      <c r="Y26" s="38">
        <f>SUM(T26:W26)</f>
        <v>0</v>
      </c>
      <c r="AA26" s="24" t="s">
        <v>116</v>
      </c>
    </row>
    <row r="27" spans="1:29" s="12" customFormat="1" x14ac:dyDescent="0.3">
      <c r="A27" s="26" t="s">
        <v>107</v>
      </c>
      <c r="B27" s="24" t="s">
        <v>886</v>
      </c>
      <c r="C27" s="24" t="s">
        <v>885</v>
      </c>
      <c r="D27" s="24">
        <v>2009</v>
      </c>
      <c r="E27" s="24" t="s">
        <v>19</v>
      </c>
      <c r="F27" s="37"/>
      <c r="G27" s="37"/>
      <c r="H27" s="37"/>
      <c r="I27" s="37"/>
      <c r="J27" s="37"/>
      <c r="K27" s="37">
        <f>VLOOKUP($B27,'14 мая'!$B$2:$H$354,7,FALSE)</f>
        <v>0</v>
      </c>
      <c r="L27" s="37"/>
      <c r="M27" s="22"/>
      <c r="N27" s="37"/>
      <c r="O27" s="37"/>
      <c r="P27" s="37"/>
      <c r="Q27" s="37"/>
      <c r="R27" s="37"/>
      <c r="S27" s="26"/>
      <c r="T27" s="25">
        <f>LARGE($F27:$Q27,1)</f>
        <v>0</v>
      </c>
      <c r="U27" s="25"/>
      <c r="V27" s="25"/>
      <c r="W27" s="25"/>
      <c r="X27" s="25"/>
      <c r="Y27" s="38">
        <f>SUM(T27:W27)</f>
        <v>0</v>
      </c>
      <c r="Z27" s="24"/>
      <c r="AA27" s="24" t="s">
        <v>116</v>
      </c>
      <c r="AB27" s="24"/>
      <c r="AC27" s="24"/>
    </row>
    <row r="28" spans="1:29" s="12" customFormat="1" x14ac:dyDescent="0.3">
      <c r="A28" s="26" t="s">
        <v>107</v>
      </c>
      <c r="B28" t="s">
        <v>971</v>
      </c>
      <c r="C28" t="s">
        <v>881</v>
      </c>
      <c r="D28"/>
      <c r="E28" t="s">
        <v>9</v>
      </c>
      <c r="F28" s="37"/>
      <c r="G28" s="37"/>
      <c r="H28" s="37"/>
      <c r="I28" s="37"/>
      <c r="J28" s="37"/>
      <c r="K28" s="37"/>
      <c r="L28" s="37"/>
      <c r="M28" s="22">
        <f>VLOOKUP($B28,'28 мая'!$B$2:$H$301,7,FALSE)</f>
        <v>0</v>
      </c>
      <c r="N28" s="37"/>
      <c r="O28" s="37"/>
      <c r="P28" s="37"/>
      <c r="Q28" s="37"/>
      <c r="R28" s="37"/>
      <c r="S28" s="26"/>
      <c r="T28" s="25">
        <f>LARGE($F28:$Q28,1)</f>
        <v>0</v>
      </c>
      <c r="U28" s="25"/>
      <c r="V28" s="25"/>
      <c r="W28" s="25"/>
      <c r="X28" s="25"/>
      <c r="Y28" s="38">
        <f>SUM(T28:W28)</f>
        <v>0</v>
      </c>
      <c r="Z28" s="24"/>
      <c r="AA28" s="24" t="s">
        <v>116</v>
      </c>
      <c r="AB28" s="24"/>
      <c r="AC28" s="24"/>
    </row>
    <row r="29" spans="1:29" s="12" customFormat="1" x14ac:dyDescent="0.3">
      <c r="A29" s="26" t="s">
        <v>107</v>
      </c>
      <c r="B29" t="s">
        <v>972</v>
      </c>
      <c r="C29" t="s">
        <v>943</v>
      </c>
      <c r="D29">
        <v>2010</v>
      </c>
      <c r="E29" t="s">
        <v>19</v>
      </c>
      <c r="F29" s="37"/>
      <c r="G29" s="37"/>
      <c r="H29" s="37"/>
      <c r="I29" s="37"/>
      <c r="J29" s="37"/>
      <c r="K29" s="37"/>
      <c r="L29" s="37"/>
      <c r="M29" s="22">
        <f>VLOOKUP($B29,'28 мая'!$B$2:$H$301,7,FALSE)</f>
        <v>0</v>
      </c>
      <c r="N29" s="37"/>
      <c r="O29" s="37"/>
      <c r="P29" s="37"/>
      <c r="Q29" s="37"/>
      <c r="R29" s="37"/>
      <c r="S29" s="26"/>
      <c r="T29" s="25">
        <f>LARGE($F29:$Q29,1)</f>
        <v>0</v>
      </c>
      <c r="U29" s="25"/>
      <c r="V29" s="25"/>
      <c r="W29" s="25"/>
      <c r="X29" s="25"/>
      <c r="Y29" s="38">
        <f>SUM(T29:W29)</f>
        <v>0</v>
      </c>
      <c r="Z29" s="24"/>
      <c r="AA29" s="24" t="s">
        <v>116</v>
      </c>
      <c r="AB29" s="24"/>
      <c r="AC29" s="24"/>
    </row>
    <row r="30" spans="1:29" s="12" customFormat="1" x14ac:dyDescent="0.3">
      <c r="A30" s="26"/>
      <c r="B30" s="24"/>
      <c r="C30" s="24"/>
      <c r="D30" s="24"/>
      <c r="E30" s="24"/>
      <c r="F30" s="37"/>
      <c r="G30" s="37"/>
      <c r="H30" s="37"/>
      <c r="I30" s="37"/>
      <c r="J30" s="37"/>
      <c r="K30" s="37"/>
      <c r="L30" s="37"/>
      <c r="M30" s="22"/>
      <c r="N30" s="37"/>
      <c r="O30" s="37"/>
      <c r="P30" s="37"/>
      <c r="Q30" s="37"/>
      <c r="R30" s="37"/>
      <c r="S30" s="26"/>
      <c r="T30" s="25"/>
      <c r="U30" s="25"/>
      <c r="V30" s="25"/>
      <c r="W30" s="25"/>
      <c r="X30" s="25"/>
      <c r="Y30" s="38"/>
      <c r="Z30" s="24"/>
      <c r="AA30" s="24" t="s">
        <v>116</v>
      </c>
      <c r="AB30" s="24"/>
      <c r="AC30" s="24"/>
    </row>
    <row r="31" spans="1:29" s="12" customFormat="1" ht="23.4" x14ac:dyDescent="0.3">
      <c r="A31" s="28" t="s">
        <v>111</v>
      </c>
      <c r="B31" s="24"/>
      <c r="C31" s="24"/>
      <c r="D31" s="26"/>
      <c r="E31" s="26"/>
      <c r="F31" s="37"/>
      <c r="G31" s="37"/>
      <c r="H31" s="37"/>
      <c r="I31" s="37"/>
      <c r="J31" s="37"/>
      <c r="K31" s="37"/>
      <c r="L31" s="37"/>
      <c r="M31" s="22"/>
      <c r="N31" s="37"/>
      <c r="O31" s="37"/>
      <c r="P31" s="37"/>
      <c r="Q31" s="37"/>
      <c r="R31" s="37"/>
      <c r="S31" s="26"/>
      <c r="T31" s="25"/>
      <c r="U31" s="25"/>
      <c r="V31" s="25"/>
      <c r="W31" s="25"/>
      <c r="X31" s="25"/>
      <c r="Y31" s="38"/>
      <c r="Z31" s="24"/>
      <c r="AA31" s="24" t="s">
        <v>116</v>
      </c>
      <c r="AB31" s="24"/>
      <c r="AC31" s="24"/>
    </row>
    <row r="32" spans="1:29" s="24" customFormat="1" ht="15" x14ac:dyDescent="0.3">
      <c r="A32" s="29" t="s">
        <v>0</v>
      </c>
      <c r="B32" s="24" t="s">
        <v>1</v>
      </c>
      <c r="C32" s="24" t="s">
        <v>2</v>
      </c>
      <c r="D32" s="26" t="s">
        <v>3</v>
      </c>
      <c r="E32" s="26" t="s">
        <v>4</v>
      </c>
      <c r="F32" s="37"/>
      <c r="G32" s="37"/>
      <c r="H32" s="37"/>
      <c r="I32" s="37"/>
      <c r="J32" s="37"/>
      <c r="K32" s="37"/>
      <c r="L32" s="37"/>
      <c r="M32" s="22"/>
      <c r="N32" s="37"/>
      <c r="O32" s="37"/>
      <c r="P32" s="37"/>
      <c r="Q32" s="37"/>
      <c r="R32" s="37"/>
      <c r="S32" s="26"/>
      <c r="T32" s="25"/>
      <c r="U32" s="25"/>
      <c r="V32" s="25"/>
      <c r="W32" s="25"/>
      <c r="X32" s="25"/>
      <c r="Y32" s="38"/>
      <c r="AA32" s="24" t="s">
        <v>116</v>
      </c>
    </row>
    <row r="33" spans="1:29" s="12" customFormat="1" ht="15" x14ac:dyDescent="0.3">
      <c r="A33" s="30" t="s">
        <v>213</v>
      </c>
      <c r="B33" s="24" t="s">
        <v>40</v>
      </c>
      <c r="C33" s="24" t="s">
        <v>119</v>
      </c>
      <c r="D33" s="26">
        <v>2007</v>
      </c>
      <c r="E33" s="26" t="s">
        <v>8</v>
      </c>
      <c r="F33" s="37">
        <f>VLOOKUP(B33,'Урфо 1'!B$2:H$177,7,FALSE)</f>
        <v>107.27774710104913</v>
      </c>
      <c r="G33" s="37">
        <f>VLOOKUP(B33,'Урфо 2'!B$2:H$200,7,FALSE)</f>
        <v>81.188386225523303</v>
      </c>
      <c r="H33" s="37">
        <f>VLOOKUP(B33,'урфо 3'!B$2:H$200,7,FALSE)</f>
        <v>86.314496314496282</v>
      </c>
      <c r="I33" s="37"/>
      <c r="J33" s="37"/>
      <c r="K33" s="37">
        <f>VLOOKUP($B33,'14 мая'!$B$2:$H$354,7,FALSE)</f>
        <v>100</v>
      </c>
      <c r="L33" s="37"/>
      <c r="M33" s="22">
        <f>VLOOKUP($B33,'28 мая'!$B$2:$H$301,7,FALSE)</f>
        <v>97.383810403200968</v>
      </c>
      <c r="N33" s="37"/>
      <c r="O33" s="37"/>
      <c r="P33" s="37"/>
      <c r="Q33" s="37"/>
      <c r="R33" s="37"/>
      <c r="S33" s="26"/>
      <c r="T33" s="25">
        <f>LARGE($F33:$Q33,1)</f>
        <v>107.27774710104913</v>
      </c>
      <c r="U33" s="25">
        <f>LARGE($F33:$Q33,2)</f>
        <v>100</v>
      </c>
      <c r="V33" s="25">
        <f>LARGE($F33:$R33,3)</f>
        <v>97.383810403200968</v>
      </c>
      <c r="W33" s="25">
        <f>LARGE($F33:$R33,4)</f>
        <v>86.314496314496282</v>
      </c>
      <c r="X33" s="25"/>
      <c r="Y33" s="38">
        <f>SUM(T33:W33)</f>
        <v>390.97605381874638</v>
      </c>
      <c r="Z33" s="24"/>
      <c r="AA33" s="24" t="s">
        <v>116</v>
      </c>
      <c r="AB33" s="24"/>
      <c r="AC33" s="24"/>
    </row>
    <row r="34" spans="1:29" s="12" customFormat="1" ht="15" x14ac:dyDescent="0.3">
      <c r="A34" s="30" t="s">
        <v>213</v>
      </c>
      <c r="B34" s="24" t="s">
        <v>26</v>
      </c>
      <c r="C34" s="24" t="s">
        <v>119</v>
      </c>
      <c r="D34" s="26">
        <v>2008</v>
      </c>
      <c r="E34" s="26" t="s">
        <v>8</v>
      </c>
      <c r="F34" s="37">
        <f>VLOOKUP(B34,'Урфо 1'!B$2:H$177,7,FALSE)</f>
        <v>82.363335173937074</v>
      </c>
      <c r="G34" s="37">
        <f>VLOOKUP(B34,'Урфо 2'!B$2:H$200,7,FALSE)</f>
        <v>88.399729912221474</v>
      </c>
      <c r="H34" s="37">
        <f>VLOOKUP(B34,'урфо 3'!B$2:H$200,7,FALSE)</f>
        <v>73.19410319410315</v>
      </c>
      <c r="I34" s="37">
        <f>VLOOKUP($B34,'5 мая'!$B$2:$H$708,7,FALSE)</f>
        <v>87.717287488061118</v>
      </c>
      <c r="J34" s="37">
        <f>VLOOKUP($B34,'9 мая'!$B$2:$H$655,7,FALSE)</f>
        <v>87.437479701201667</v>
      </c>
      <c r="K34" s="37">
        <f>VLOOKUP($B34,'14 мая'!$B$2:$H$354,7,FALSE)</f>
        <v>73.997185080928958</v>
      </c>
      <c r="L34" s="37"/>
      <c r="M34" s="22">
        <f>VLOOKUP($B34,'28 мая'!$B$2:$H$301,7,FALSE)</f>
        <v>88.734995383194828</v>
      </c>
      <c r="N34" s="37"/>
      <c r="O34" s="37"/>
      <c r="P34" s="37"/>
      <c r="Q34" s="37"/>
      <c r="R34" s="37"/>
      <c r="S34" s="11"/>
      <c r="T34" s="25">
        <f>LARGE($F34:$Q34,1)</f>
        <v>88.734995383194828</v>
      </c>
      <c r="U34" s="25">
        <f>LARGE($F34:$Q34,2)</f>
        <v>88.399729912221474</v>
      </c>
      <c r="V34" s="25">
        <f>LARGE($F34:$R34,3)</f>
        <v>87.717287488061118</v>
      </c>
      <c r="W34" s="25">
        <f>LARGE($F34:$R34,4)</f>
        <v>87.437479701201667</v>
      </c>
      <c r="X34" s="25"/>
      <c r="Y34" s="38">
        <f>SUM(T34:W34)</f>
        <v>352.2894924846791</v>
      </c>
      <c r="Z34" s="24"/>
      <c r="AA34" s="24" t="s">
        <v>116</v>
      </c>
    </row>
    <row r="35" spans="1:29" s="24" customFormat="1" ht="15" x14ac:dyDescent="0.3">
      <c r="A35" s="30" t="s">
        <v>213</v>
      </c>
      <c r="B35" s="24" t="s">
        <v>39</v>
      </c>
      <c r="C35" s="24" t="s">
        <v>119</v>
      </c>
      <c r="D35" s="26">
        <v>2007</v>
      </c>
      <c r="E35" s="26" t="s">
        <v>8</v>
      </c>
      <c r="F35" s="37">
        <f>VLOOKUP(B35,'Урфо 1'!B$2:H$177,7,FALSE)</f>
        <v>71.695196024295981</v>
      </c>
      <c r="G35" s="37">
        <f>VLOOKUP(B35,'Урфо 2'!B$2:H$200,7,FALSE)</f>
        <v>74.54422687373399</v>
      </c>
      <c r="H35" s="37">
        <f>VLOOKUP(B35,'урфо 3'!B$2:H$200,7,FALSE)</f>
        <v>46.363636363636353</v>
      </c>
      <c r="I35" s="37">
        <f>VLOOKUP($B35,'5 мая'!$B$2:$H$708,7,FALSE)</f>
        <v>90.926456542502379</v>
      </c>
      <c r="J35" s="37"/>
      <c r="K35" s="37"/>
      <c r="L35" s="37"/>
      <c r="M35" s="22">
        <f>VLOOKUP($B35,'28 мая'!$B$2:$H$301,7,FALSE)</f>
        <v>100</v>
      </c>
      <c r="N35" s="37"/>
      <c r="O35" s="37"/>
      <c r="P35" s="37"/>
      <c r="Q35" s="37"/>
      <c r="R35" s="37"/>
      <c r="S35" s="26"/>
      <c r="T35" s="25">
        <f>LARGE($F35:$Q35,1)</f>
        <v>100</v>
      </c>
      <c r="U35" s="25">
        <f>LARGE($F35:$Q35,2)</f>
        <v>90.926456542502379</v>
      </c>
      <c r="V35" s="25">
        <f>LARGE($F35:$R35,3)</f>
        <v>74.54422687373399</v>
      </c>
      <c r="W35" s="25">
        <f>LARGE($F35:$R35,4)</f>
        <v>71.695196024295981</v>
      </c>
      <c r="X35" s="25"/>
      <c r="Y35" s="38">
        <f>SUM(T35:W35)</f>
        <v>337.16587944053231</v>
      </c>
      <c r="AA35" s="24" t="s">
        <v>116</v>
      </c>
    </row>
    <row r="36" spans="1:29" s="24" customFormat="1" ht="15" x14ac:dyDescent="0.3">
      <c r="A36" s="30" t="s">
        <v>213</v>
      </c>
      <c r="B36" s="24" t="s">
        <v>43</v>
      </c>
      <c r="C36" s="24" t="s">
        <v>119</v>
      </c>
      <c r="D36" s="26">
        <v>2007</v>
      </c>
      <c r="E36" s="26" t="s">
        <v>8</v>
      </c>
      <c r="F36" s="37">
        <f>VLOOKUP(B36,'Урфо 1'!B$2:H$177,7,FALSE)</f>
        <v>44.064053009387109</v>
      </c>
      <c r="G36" s="37">
        <f>VLOOKUP(B36,'Урфо 2'!B$2:H$200,7,FALSE)</f>
        <v>0</v>
      </c>
      <c r="H36" s="37">
        <f>VLOOKUP(B36,'урфо 3'!B$2:H$200,7,FALSE)</f>
        <v>35.085995085995087</v>
      </c>
      <c r="I36" s="37">
        <f>VLOOKUP($B36,'5 мая'!$B$2:$H$708,7,FALSE)</f>
        <v>0</v>
      </c>
      <c r="J36" s="37">
        <f>VLOOKUP($B36,'9 мая'!$B$2:$H$655,7,FALSE)</f>
        <v>0</v>
      </c>
      <c r="K36" s="37">
        <f>VLOOKUP($B36,'14 мая'!$B$2:$H$354,7,FALSE)</f>
        <v>56.40394088669953</v>
      </c>
      <c r="L36" s="37"/>
      <c r="M36" s="22">
        <f>VLOOKUP($B36,'28 мая'!$B$2:$H$301,7,FALSE)</f>
        <v>93.505694059710677</v>
      </c>
      <c r="N36" s="37"/>
      <c r="O36" s="37"/>
      <c r="P36" s="37"/>
      <c r="Q36" s="37"/>
      <c r="R36" s="37"/>
      <c r="S36" s="26"/>
      <c r="T36" s="25">
        <f>LARGE($F36:$Q36,1)</f>
        <v>93.505694059710677</v>
      </c>
      <c r="U36" s="25">
        <f>LARGE($F36:$Q36,2)</f>
        <v>56.40394088669953</v>
      </c>
      <c r="V36" s="25">
        <f>LARGE($F36:$R36,3)</f>
        <v>44.064053009387109</v>
      </c>
      <c r="W36" s="25">
        <f>LARGE($F36:$R36,4)</f>
        <v>35.085995085995087</v>
      </c>
      <c r="X36" s="25"/>
      <c r="Y36" s="38">
        <f>SUM(T36:W36)</f>
        <v>229.05968304179243</v>
      </c>
      <c r="AA36" s="24" t="s">
        <v>116</v>
      </c>
    </row>
    <row r="37" spans="1:29" s="24" customFormat="1" ht="15" x14ac:dyDescent="0.3">
      <c r="A37" s="30" t="s">
        <v>213</v>
      </c>
      <c r="B37" s="24" t="s">
        <v>47</v>
      </c>
      <c r="C37" s="24" t="s">
        <v>119</v>
      </c>
      <c r="D37" s="26">
        <v>2007</v>
      </c>
      <c r="E37" s="26" t="s">
        <v>8</v>
      </c>
      <c r="F37" s="37">
        <f>VLOOKUP(B37,'Урфо 1'!B$2:H$177,7,FALSE)</f>
        <v>68.580894533406976</v>
      </c>
      <c r="G37" s="37">
        <f>VLOOKUP(B37,'Урфо 2'!B$2:H$200,7,FALSE)</f>
        <v>4.5374746792707468</v>
      </c>
      <c r="H37" s="37">
        <f>VLOOKUP(B37,'урфо 3'!B$2:H$200,7,FALSE)</f>
        <v>96.560196560196559</v>
      </c>
      <c r="I37" s="37"/>
      <c r="J37" s="37"/>
      <c r="K37" s="37"/>
      <c r="L37" s="37"/>
      <c r="M37" s="22"/>
      <c r="N37" s="37"/>
      <c r="O37" s="37"/>
      <c r="P37" s="37"/>
      <c r="Q37" s="37"/>
      <c r="R37" s="37"/>
      <c r="S37" s="26"/>
      <c r="T37" s="25">
        <f>LARGE($F37:$Q37,1)</f>
        <v>96.560196560196559</v>
      </c>
      <c r="U37" s="25">
        <f>LARGE($F37:$Q37,2)</f>
        <v>68.580894533406976</v>
      </c>
      <c r="V37" s="25">
        <f>LARGE($F37:$R37,3)</f>
        <v>4.5374746792707468</v>
      </c>
      <c r="W37" s="25"/>
      <c r="X37" s="25"/>
      <c r="Y37" s="38">
        <f>SUM(T37:W37)</f>
        <v>169.67856577287429</v>
      </c>
      <c r="AA37" s="24" t="s">
        <v>116</v>
      </c>
    </row>
    <row r="38" spans="1:29" s="24" customFormat="1" ht="15" x14ac:dyDescent="0.3">
      <c r="A38" s="30" t="s">
        <v>213</v>
      </c>
      <c r="B38" s="24" t="s">
        <v>440</v>
      </c>
      <c r="C38" s="24" t="s">
        <v>229</v>
      </c>
      <c r="D38" s="24">
        <v>2008</v>
      </c>
      <c r="E38" s="24" t="s">
        <v>10</v>
      </c>
      <c r="F38" s="37"/>
      <c r="G38" s="37"/>
      <c r="H38" s="37"/>
      <c r="I38" s="37">
        <f>VLOOKUP($B38,'5 мая'!$B$2:$H$708,7,FALSE)</f>
        <v>63.58166189111747</v>
      </c>
      <c r="J38" s="37">
        <f>VLOOKUP($B38,'9 мая'!$B$2:$H$655,7,FALSE)</f>
        <v>0</v>
      </c>
      <c r="K38" s="37">
        <f>VLOOKUP($B38,'14 мая'!$B$2:$H$354,7,FALSE)</f>
        <v>39.584799437016244</v>
      </c>
      <c r="L38" s="37"/>
      <c r="M38" s="22"/>
      <c r="N38" s="37"/>
      <c r="O38" s="37"/>
      <c r="P38" s="37"/>
      <c r="Q38" s="37"/>
      <c r="R38" s="37"/>
      <c r="S38" s="26"/>
      <c r="T38" s="25">
        <f>LARGE($F38:$Q38,1)</f>
        <v>63.58166189111747</v>
      </c>
      <c r="U38" s="25">
        <f>LARGE($F38:$Q38,2)</f>
        <v>39.584799437016244</v>
      </c>
      <c r="V38" s="25">
        <f>LARGE($F38:$R38,3)</f>
        <v>0</v>
      </c>
      <c r="W38" s="25"/>
      <c r="X38" s="25"/>
      <c r="Y38" s="38">
        <f>SUM(T38:W38)</f>
        <v>103.16646132813372</v>
      </c>
      <c r="AA38" s="24" t="s">
        <v>116</v>
      </c>
    </row>
    <row r="39" spans="1:29" s="24" customFormat="1" ht="15" x14ac:dyDescent="0.3">
      <c r="A39" s="30" t="s">
        <v>213</v>
      </c>
      <c r="B39" s="24" t="s">
        <v>46</v>
      </c>
      <c r="C39" s="24" t="s">
        <v>119</v>
      </c>
      <c r="D39" s="26">
        <v>2007</v>
      </c>
      <c r="E39" s="26" t="s">
        <v>19</v>
      </c>
      <c r="F39" s="37">
        <f>VLOOKUP(B39,'Урфо 1'!B$2:H$177,7,FALSE)</f>
        <v>0</v>
      </c>
      <c r="G39" s="37">
        <f>VLOOKUP(B39,'Урфо 2'!B$2:H$200,7,FALSE)</f>
        <v>0</v>
      </c>
      <c r="H39" s="37">
        <f>VLOOKUP(B39,'урфо 3'!B$2:H$200,7,FALSE)</f>
        <v>0</v>
      </c>
      <c r="I39" s="37"/>
      <c r="J39" s="37"/>
      <c r="K39" s="37"/>
      <c r="L39" s="37"/>
      <c r="M39" s="22">
        <f>VLOOKUP($B39,'28 мая'!$B$2:$H$301,7,FALSE)</f>
        <v>36.965220067713176</v>
      </c>
      <c r="N39" s="37"/>
      <c r="O39" s="37"/>
      <c r="P39" s="37"/>
      <c r="Q39" s="37"/>
      <c r="R39" s="37"/>
      <c r="S39" s="26"/>
      <c r="T39" s="25">
        <f>LARGE($F39:$Q39,1)</f>
        <v>36.965220067713176</v>
      </c>
      <c r="U39" s="25">
        <f>LARGE($F39:$Q39,2)</f>
        <v>0</v>
      </c>
      <c r="V39" s="25">
        <f>LARGE($F39:$R39,3)</f>
        <v>0</v>
      </c>
      <c r="W39" s="25"/>
      <c r="X39" s="25"/>
      <c r="Y39" s="38">
        <f>SUM(T39:W39)</f>
        <v>36.965220067713176</v>
      </c>
      <c r="AA39" s="24" t="s">
        <v>116</v>
      </c>
    </row>
    <row r="40" spans="1:29" s="12" customFormat="1" ht="15" x14ac:dyDescent="0.3">
      <c r="A40" s="30" t="s">
        <v>213</v>
      </c>
      <c r="B40" s="24" t="s">
        <v>890</v>
      </c>
      <c r="C40" s="24" t="s">
        <v>875</v>
      </c>
      <c r="D40" s="24">
        <v>2008</v>
      </c>
      <c r="E40" s="24" t="s">
        <v>22</v>
      </c>
      <c r="F40" s="37"/>
      <c r="G40" s="37"/>
      <c r="H40" s="37"/>
      <c r="I40" s="37"/>
      <c r="J40" s="37"/>
      <c r="K40" s="37">
        <f>VLOOKUP($B40,'14 мая'!$B$2:$H$354,7,FALSE)</f>
        <v>16.959887403237161</v>
      </c>
      <c r="L40" s="37"/>
      <c r="M40" s="22">
        <f>VLOOKUP($B40,'28 мая'!$B$2:$H$301,7,FALSE)</f>
        <v>35.887965527854732</v>
      </c>
      <c r="N40" s="37"/>
      <c r="O40" s="37"/>
      <c r="P40" s="37"/>
      <c r="Q40" s="37"/>
      <c r="R40" s="37"/>
      <c r="S40" s="26"/>
      <c r="T40" s="25">
        <f>LARGE($F40:$Q40,1)</f>
        <v>35.887965527854732</v>
      </c>
      <c r="U40" s="25"/>
      <c r="V40" s="25"/>
      <c r="W40" s="25"/>
      <c r="X40" s="25"/>
      <c r="Y40" s="38">
        <f>SUM(T40:W40)</f>
        <v>35.887965527854732</v>
      </c>
      <c r="Z40" s="24"/>
      <c r="AA40" s="24" t="s">
        <v>116</v>
      </c>
      <c r="AB40" s="24"/>
      <c r="AC40" s="24"/>
    </row>
    <row r="41" spans="1:29" s="24" customFormat="1" ht="15" x14ac:dyDescent="0.3">
      <c r="A41" s="30" t="s">
        <v>213</v>
      </c>
      <c r="B41" s="24" t="s">
        <v>889</v>
      </c>
      <c r="C41" s="24" t="s">
        <v>870</v>
      </c>
      <c r="D41" s="24">
        <v>2008</v>
      </c>
      <c r="E41" s="24" t="s">
        <v>44</v>
      </c>
      <c r="F41" s="37"/>
      <c r="G41" s="37"/>
      <c r="H41" s="37"/>
      <c r="I41" s="37"/>
      <c r="J41" s="37"/>
      <c r="K41" s="37">
        <f>VLOOKUP($B41,'14 мая'!$B$2:$H$354,7,FALSE)</f>
        <v>18.261787473610156</v>
      </c>
      <c r="L41" s="37"/>
      <c r="M41" s="22"/>
      <c r="N41" s="37"/>
      <c r="O41" s="37"/>
      <c r="P41" s="37"/>
      <c r="Q41" s="37"/>
      <c r="R41" s="37"/>
      <c r="S41" s="26"/>
      <c r="T41" s="25">
        <f>LARGE($F41:$Q41,1)</f>
        <v>18.261787473610156</v>
      </c>
      <c r="U41" s="25"/>
      <c r="V41" s="25"/>
      <c r="W41" s="25"/>
      <c r="X41" s="25"/>
      <c r="Y41" s="38">
        <f>SUM(T41:W41)</f>
        <v>18.261787473610156</v>
      </c>
      <c r="AA41" s="24" t="s">
        <v>116</v>
      </c>
    </row>
    <row r="42" spans="1:29" s="24" customFormat="1" ht="15" x14ac:dyDescent="0.3">
      <c r="A42" s="30" t="s">
        <v>213</v>
      </c>
      <c r="B42" s="24" t="s">
        <v>36</v>
      </c>
      <c r="C42" s="24" t="s">
        <v>119</v>
      </c>
      <c r="D42" s="26">
        <v>2008</v>
      </c>
      <c r="E42" s="26" t="s">
        <v>19</v>
      </c>
      <c r="F42" s="37">
        <f>VLOOKUP(B42,'Урфо 1'!B$2:H$177,7,FALSE)</f>
        <v>0</v>
      </c>
      <c r="G42" s="37">
        <f>VLOOKUP(B42,'Урфо 2'!B$2:H$200,7,FALSE)</f>
        <v>0</v>
      </c>
      <c r="H42" s="37">
        <f>VLOOKUP(B42,'урфо 3'!B$2:H$200,7,FALSE)</f>
        <v>0</v>
      </c>
      <c r="I42" s="37"/>
      <c r="J42" s="37"/>
      <c r="K42" s="37"/>
      <c r="L42" s="37"/>
      <c r="M42" s="22"/>
      <c r="N42" s="37"/>
      <c r="O42" s="37"/>
      <c r="P42" s="37"/>
      <c r="Q42" s="37"/>
      <c r="R42" s="37"/>
      <c r="S42" s="26"/>
      <c r="T42" s="25">
        <f>LARGE($F42:$Q42,1)</f>
        <v>0</v>
      </c>
      <c r="U42" s="25">
        <f>LARGE($F42:$Q42,2)</f>
        <v>0</v>
      </c>
      <c r="V42" s="25">
        <f>LARGE($F42:$R42,3)</f>
        <v>0</v>
      </c>
      <c r="W42" s="25"/>
      <c r="X42" s="25"/>
      <c r="Y42" s="38">
        <f>SUM(T42:W42)</f>
        <v>0</v>
      </c>
      <c r="AA42" s="24" t="s">
        <v>116</v>
      </c>
    </row>
    <row r="43" spans="1:29" s="24" customFormat="1" ht="15" x14ac:dyDescent="0.3">
      <c r="A43" s="30" t="s">
        <v>213</v>
      </c>
      <c r="B43" s="24" t="s">
        <v>35</v>
      </c>
      <c r="C43" s="24" t="s">
        <v>119</v>
      </c>
      <c r="D43" s="26">
        <v>2008</v>
      </c>
      <c r="E43" s="26" t="s">
        <v>19</v>
      </c>
      <c r="F43" s="37">
        <f>VLOOKUP(B43,'Урфо 1'!B$2:H$177,7,FALSE)</f>
        <v>0</v>
      </c>
      <c r="G43" s="37">
        <f>VLOOKUP(B43,'Урфо 2'!B$2:H$200,7,FALSE)</f>
        <v>0</v>
      </c>
      <c r="H43" s="37">
        <f>VLOOKUP(B43,'урфо 3'!B$2:H$200,7,FALSE)</f>
        <v>0</v>
      </c>
      <c r="I43" s="37"/>
      <c r="J43" s="37"/>
      <c r="K43" s="37"/>
      <c r="L43" s="37"/>
      <c r="M43" s="22">
        <f>VLOOKUP($B43,'28 мая'!$B$2:$H$301,7,FALSE)</f>
        <v>0</v>
      </c>
      <c r="N43" s="37"/>
      <c r="O43" s="37"/>
      <c r="P43" s="37"/>
      <c r="Q43" s="37"/>
      <c r="R43" s="37"/>
      <c r="S43" s="26"/>
      <c r="T43" s="25">
        <f>LARGE($F43:$Q43,1)</f>
        <v>0</v>
      </c>
      <c r="U43" s="25">
        <f>LARGE($F43:$Q43,2)</f>
        <v>0</v>
      </c>
      <c r="V43" s="25">
        <f>LARGE($F43:$R43,3)</f>
        <v>0</v>
      </c>
      <c r="W43" s="25"/>
      <c r="X43" s="25"/>
      <c r="Y43" s="38">
        <f>SUM(T43:W43)</f>
        <v>0</v>
      </c>
      <c r="AA43" s="24" t="s">
        <v>116</v>
      </c>
    </row>
    <row r="44" spans="1:29" s="24" customFormat="1" ht="15" x14ac:dyDescent="0.3">
      <c r="A44" s="30" t="s">
        <v>213</v>
      </c>
      <c r="B44" s="24" t="s">
        <v>891</v>
      </c>
      <c r="C44" s="24" t="s">
        <v>885</v>
      </c>
      <c r="D44" s="24">
        <v>2008</v>
      </c>
      <c r="E44" s="24" t="s">
        <v>19</v>
      </c>
      <c r="F44" s="37"/>
      <c r="G44" s="37"/>
      <c r="H44" s="37"/>
      <c r="I44" s="37"/>
      <c r="J44" s="37"/>
      <c r="K44" s="37">
        <f>VLOOKUP($B44,'14 мая'!$B$2:$H$354,7,FALSE)</f>
        <v>0</v>
      </c>
      <c r="L44" s="37"/>
      <c r="M44" s="22"/>
      <c r="N44" s="37"/>
      <c r="O44" s="37"/>
      <c r="P44" s="37"/>
      <c r="Q44" s="37"/>
      <c r="R44" s="37"/>
      <c r="S44" s="26"/>
      <c r="T44" s="25">
        <f>LARGE($F44:$Q44,1)</f>
        <v>0</v>
      </c>
      <c r="U44" s="25"/>
      <c r="V44" s="25"/>
      <c r="W44" s="25"/>
      <c r="X44" s="25"/>
      <c r="Y44" s="38">
        <f>SUM(T44:W44)</f>
        <v>0</v>
      </c>
      <c r="AA44" s="24" t="s">
        <v>116</v>
      </c>
    </row>
    <row r="45" spans="1:29" s="24" customFormat="1" ht="15" x14ac:dyDescent="0.3">
      <c r="A45" s="30" t="s">
        <v>213</v>
      </c>
      <c r="B45" t="s">
        <v>974</v>
      </c>
      <c r="C45" t="s">
        <v>870</v>
      </c>
      <c r="D45">
        <v>2007</v>
      </c>
      <c r="E45" t="s">
        <v>22</v>
      </c>
      <c r="F45" s="37"/>
      <c r="G45" s="37"/>
      <c r="H45" s="37"/>
      <c r="I45" s="37"/>
      <c r="J45" s="37"/>
      <c r="K45" s="37"/>
      <c r="L45" s="37"/>
      <c r="M45" s="22">
        <f>VLOOKUP($B45,'28 мая'!$B$2:$H$301,7,FALSE)</f>
        <v>0</v>
      </c>
      <c r="N45" s="37"/>
      <c r="O45" s="37"/>
      <c r="P45" s="37"/>
      <c r="Q45" s="37"/>
      <c r="R45" s="37"/>
      <c r="S45" s="26"/>
      <c r="T45" s="25">
        <f>LARGE($F45:$Q45,1)</f>
        <v>0</v>
      </c>
      <c r="U45" s="25"/>
      <c r="V45" s="25"/>
      <c r="W45" s="25"/>
      <c r="X45" s="25"/>
      <c r="Y45" s="38">
        <f>SUM(T45:W45)</f>
        <v>0</v>
      </c>
      <c r="AA45" s="24" t="s">
        <v>116</v>
      </c>
    </row>
    <row r="46" spans="1:29" s="24" customFormat="1" ht="15" x14ac:dyDescent="0.3">
      <c r="A46" s="30"/>
      <c r="F46" s="37"/>
      <c r="G46" s="37"/>
      <c r="H46" s="37"/>
      <c r="I46" s="37"/>
      <c r="J46" s="37"/>
      <c r="K46" s="37"/>
      <c r="L46" s="37"/>
      <c r="M46" s="22"/>
      <c r="N46" s="37"/>
      <c r="O46" s="37"/>
      <c r="P46" s="37"/>
      <c r="Q46" s="37"/>
      <c r="R46" s="37"/>
      <c r="S46" s="26"/>
      <c r="T46" s="25"/>
      <c r="U46" s="25"/>
      <c r="V46" s="25"/>
      <c r="W46" s="25"/>
      <c r="X46" s="25"/>
      <c r="Y46" s="38"/>
      <c r="AA46" s="24" t="s">
        <v>116</v>
      </c>
    </row>
    <row r="47" spans="1:29" s="24" customFormat="1" ht="23.4" x14ac:dyDescent="0.3">
      <c r="A47" s="28" t="s">
        <v>112</v>
      </c>
      <c r="D47" s="26"/>
      <c r="E47" s="26"/>
      <c r="F47" s="37"/>
      <c r="G47" s="37"/>
      <c r="H47" s="37"/>
      <c r="I47" s="37"/>
      <c r="J47" s="37"/>
      <c r="K47" s="37"/>
      <c r="L47" s="37"/>
      <c r="M47" s="22"/>
      <c r="N47" s="37"/>
      <c r="O47" s="37"/>
      <c r="P47" s="37"/>
      <c r="Q47" s="37"/>
      <c r="R47" s="37"/>
      <c r="S47" s="26"/>
      <c r="T47" s="25"/>
      <c r="U47" s="25"/>
      <c r="V47" s="25"/>
      <c r="W47" s="25"/>
      <c r="X47" s="25"/>
      <c r="Y47" s="38"/>
      <c r="AA47" s="24" t="s">
        <v>116</v>
      </c>
    </row>
    <row r="48" spans="1:29" s="24" customFormat="1" ht="15" x14ac:dyDescent="0.3">
      <c r="A48" s="29"/>
      <c r="B48" s="24" t="s">
        <v>1</v>
      </c>
      <c r="C48" s="24" t="s">
        <v>2</v>
      </c>
      <c r="D48" s="26" t="s">
        <v>3</v>
      </c>
      <c r="E48" s="26" t="s">
        <v>4</v>
      </c>
      <c r="F48" s="37"/>
      <c r="G48" s="37"/>
      <c r="H48" s="37"/>
      <c r="I48" s="37"/>
      <c r="J48" s="37"/>
      <c r="K48" s="37"/>
      <c r="L48" s="37"/>
      <c r="M48" s="22"/>
      <c r="N48" s="37"/>
      <c r="O48" s="37"/>
      <c r="P48" s="37"/>
      <c r="Q48" s="37"/>
      <c r="R48" s="37"/>
      <c r="S48" s="26"/>
      <c r="T48" s="25"/>
      <c r="U48" s="25"/>
      <c r="V48" s="25"/>
      <c r="W48" s="25"/>
      <c r="X48" s="25"/>
      <c r="Y48" s="38"/>
      <c r="AA48" s="24" t="s">
        <v>116</v>
      </c>
    </row>
    <row r="49" spans="1:29" s="24" customFormat="1" ht="15" x14ac:dyDescent="0.3">
      <c r="A49" s="30" t="s">
        <v>214</v>
      </c>
      <c r="B49" s="24" t="s">
        <v>38</v>
      </c>
      <c r="C49" s="24" t="s">
        <v>119</v>
      </c>
      <c r="D49" s="26">
        <v>2006</v>
      </c>
      <c r="E49" s="26" t="s">
        <v>7</v>
      </c>
      <c r="F49" s="37">
        <f>VLOOKUP(B49,'Урфо 1'!B$2:H$177,7,FALSE)</f>
        <v>120</v>
      </c>
      <c r="G49" s="37">
        <f>VLOOKUP(B49,'Урфо 2'!B$2:H$200,7,FALSE)</f>
        <v>120</v>
      </c>
      <c r="H49" s="37">
        <f>VLOOKUP(B49,'урфо 3'!B$2:H$200,7,FALSE)</f>
        <v>96.430542778288867</v>
      </c>
      <c r="I49" s="37">
        <f>VLOOKUP($B49,'5 мая'!$B$2:$H$708,7,FALSE)</f>
        <v>0</v>
      </c>
      <c r="J49" s="37">
        <f>VLOOKUP($B49,'9 мая'!$B$2:$H$655,7,FALSE)</f>
        <v>60.640264937215392</v>
      </c>
      <c r="K49" s="37">
        <f>VLOOKUP($B49,'14 мая'!$B$2:$H$354,7,FALSE)</f>
        <v>100</v>
      </c>
      <c r="L49" s="37"/>
      <c r="M49" s="22">
        <f>VLOOKUP($B49,'28 мая'!$B$2:$H$301,7,FALSE)</f>
        <v>94.645178060826623</v>
      </c>
      <c r="N49" s="37"/>
      <c r="O49" s="37"/>
      <c r="P49" s="37"/>
      <c r="Q49" s="37"/>
      <c r="R49" s="37"/>
      <c r="S49" s="26"/>
      <c r="T49" s="25">
        <f>LARGE($F49:$Q49,1)</f>
        <v>120</v>
      </c>
      <c r="U49" s="25">
        <f>LARGE($F49:$Q49,2)</f>
        <v>120</v>
      </c>
      <c r="V49" s="25">
        <f>LARGE($F49:$R49,3)</f>
        <v>100</v>
      </c>
      <c r="W49" s="25">
        <f>LARGE($F49:$R49,4)</f>
        <v>96.430542778288867</v>
      </c>
      <c r="X49" s="25"/>
      <c r="Y49" s="38">
        <f>SUM(T49:W49)</f>
        <v>436.4305427782889</v>
      </c>
      <c r="AA49" s="24" t="s">
        <v>116</v>
      </c>
    </row>
    <row r="50" spans="1:29" s="24" customFormat="1" ht="15" x14ac:dyDescent="0.3">
      <c r="A50" s="30" t="s">
        <v>214</v>
      </c>
      <c r="B50" s="24" t="s">
        <v>50</v>
      </c>
      <c r="C50" s="24" t="s">
        <v>119</v>
      </c>
      <c r="D50" s="26">
        <v>2005</v>
      </c>
      <c r="E50" s="26" t="s">
        <v>10</v>
      </c>
      <c r="F50" s="37">
        <f>VLOOKUP(B50,'Урфо 1'!B$2:H$177,7,FALSE)</f>
        <v>112.97350343473995</v>
      </c>
      <c r="G50" s="37">
        <f>VLOOKUP(B50,'Урфо 2'!B$2:H$200,7,FALSE)</f>
        <v>94.197802197802204</v>
      </c>
      <c r="H50" s="37">
        <f>VLOOKUP(B50,'урфо 3'!B$2:H$200,7,FALSE)</f>
        <v>115.9705611775529</v>
      </c>
      <c r="I50" s="37">
        <f>VLOOKUP($B50,'5 мая'!$B$2:$H$708,7,FALSE)</f>
        <v>93.033419023136233</v>
      </c>
      <c r="J50" s="37">
        <f>VLOOKUP($B50,'9 мая'!$B$2:$H$655,7,FALSE)</f>
        <v>71.342624534290024</v>
      </c>
      <c r="K50" s="37">
        <f>VLOOKUP($B50,'14 мая'!$B$2:$H$354,7,FALSE)</f>
        <v>95.212264150943412</v>
      </c>
      <c r="L50" s="37"/>
      <c r="M50" s="22">
        <f>VLOOKUP($B50,'28 мая'!$B$2:$H$301,7,FALSE)</f>
        <v>66.857291395892929</v>
      </c>
      <c r="N50" s="37"/>
      <c r="O50" s="37"/>
      <c r="P50" s="37"/>
      <c r="Q50" s="37"/>
      <c r="R50" s="37"/>
      <c r="S50" s="26"/>
      <c r="T50" s="25">
        <f>LARGE($F50:$Q50,1)</f>
        <v>115.9705611775529</v>
      </c>
      <c r="U50" s="25">
        <f>LARGE($F50:$Q50,2)</f>
        <v>112.97350343473995</v>
      </c>
      <c r="V50" s="25">
        <f>LARGE($F50:$R50,3)</f>
        <v>95.212264150943412</v>
      </c>
      <c r="W50" s="25">
        <f>LARGE($F50:$R50,4)</f>
        <v>94.197802197802204</v>
      </c>
      <c r="X50" s="25"/>
      <c r="Y50" s="38">
        <f>SUM(T50:W50)</f>
        <v>418.35413096103849</v>
      </c>
      <c r="AA50" s="24" t="s">
        <v>116</v>
      </c>
    </row>
    <row r="51" spans="1:29" s="24" customFormat="1" ht="15" x14ac:dyDescent="0.3">
      <c r="A51" s="30" t="s">
        <v>214</v>
      </c>
      <c r="B51" s="24" t="s">
        <v>42</v>
      </c>
      <c r="C51" s="24" t="s">
        <v>119</v>
      </c>
      <c r="D51" s="26">
        <v>2006</v>
      </c>
      <c r="E51" s="26" t="s">
        <v>7</v>
      </c>
      <c r="F51" s="37">
        <f>VLOOKUP(B51,'Урфо 1'!B$2:H$177,7,FALSE)</f>
        <v>110.93228655544651</v>
      </c>
      <c r="G51" s="37">
        <f>VLOOKUP(B51,'Урфо 2'!B$2:H$200,7,FALSE)</f>
        <v>96.703296703296687</v>
      </c>
      <c r="H51" s="37">
        <f>VLOOKUP(B51,'урфо 3'!B$2:H$200,7,FALSE)</f>
        <v>102.66789328426863</v>
      </c>
      <c r="I51" s="37">
        <f>VLOOKUP($B51,'5 мая'!$B$2:$H$708,7,FALSE)</f>
        <v>83.916023993144762</v>
      </c>
      <c r="J51" s="37">
        <f>VLOOKUP($B51,'9 мая'!$B$2:$H$655,7,FALSE)</f>
        <v>34.01959431488892</v>
      </c>
      <c r="K51" s="37">
        <f>VLOOKUP($B51,'14 мая'!$B$2:$H$354,7,FALSE)</f>
        <v>72.169811320754704</v>
      </c>
      <c r="L51" s="37"/>
      <c r="M51" s="22">
        <f>VLOOKUP($B51,'28 мая'!$B$2:$H$301,7,FALSE)</f>
        <v>100</v>
      </c>
      <c r="N51" s="37"/>
      <c r="O51" s="37"/>
      <c r="P51" s="37"/>
      <c r="Q51" s="37"/>
      <c r="R51" s="37"/>
      <c r="S51" s="26"/>
      <c r="T51" s="25">
        <f>LARGE($F51:$Q51,1)</f>
        <v>110.93228655544651</v>
      </c>
      <c r="U51" s="25">
        <f>LARGE($F51:$Q51,2)</f>
        <v>102.66789328426863</v>
      </c>
      <c r="V51" s="25">
        <f>LARGE($F51:$R51,3)</f>
        <v>100</v>
      </c>
      <c r="W51" s="25">
        <f>LARGE($F51:$R51,4)</f>
        <v>96.703296703296687</v>
      </c>
      <c r="X51" s="25"/>
      <c r="Y51" s="38">
        <f>SUM(T51:W51)</f>
        <v>410.30347654301181</v>
      </c>
      <c r="AA51" s="24" t="s">
        <v>116</v>
      </c>
    </row>
    <row r="52" spans="1:29" s="24" customFormat="1" ht="15" x14ac:dyDescent="0.3">
      <c r="A52" s="30" t="s">
        <v>214</v>
      </c>
      <c r="B52" s="24" t="s">
        <v>108</v>
      </c>
      <c r="C52" s="24" t="s">
        <v>119</v>
      </c>
      <c r="D52" s="26">
        <v>2006</v>
      </c>
      <c r="E52" s="26" t="s">
        <v>8</v>
      </c>
      <c r="F52" s="37">
        <f>VLOOKUP(B52,'Урфо 1'!B$2:H$177,7,FALSE)</f>
        <v>105.63297350343476</v>
      </c>
      <c r="G52" s="37">
        <f>VLOOKUP(B52,'Урфо 2'!B$2:H$200,7,FALSE)</f>
        <v>97.186813186813168</v>
      </c>
      <c r="H52" s="37">
        <f>VLOOKUP(B52,'урфо 3'!B$2:H$200,7,FALSE)</f>
        <v>117.29530818767249</v>
      </c>
      <c r="I52" s="37"/>
      <c r="J52" s="37"/>
      <c r="K52" s="37">
        <f>VLOOKUP($B52,'14 мая'!$B$2:$H$354,7,FALSE)</f>
        <v>87.099056603773576</v>
      </c>
      <c r="L52" s="37"/>
      <c r="M52" s="22">
        <f>VLOOKUP($B52,'28 мая'!$B$2:$H$301,7,FALSE)</f>
        <v>86.275019495710978</v>
      </c>
      <c r="N52" s="37"/>
      <c r="O52" s="37"/>
      <c r="P52" s="37"/>
      <c r="Q52" s="37"/>
      <c r="R52" s="37"/>
      <c r="S52" s="26"/>
      <c r="T52" s="25">
        <f>LARGE($F52:$Q52,1)</f>
        <v>117.29530818767249</v>
      </c>
      <c r="U52" s="25">
        <f>LARGE($F52:$Q52,2)</f>
        <v>105.63297350343476</v>
      </c>
      <c r="V52" s="25">
        <f>LARGE($F52:$R52,3)</f>
        <v>97.186813186813168</v>
      </c>
      <c r="W52" s="25">
        <f>LARGE($F52:$R52,4)</f>
        <v>87.099056603773576</v>
      </c>
      <c r="X52" s="25"/>
      <c r="Y52" s="38">
        <f>SUM(T52:W52)</f>
        <v>407.21415148169405</v>
      </c>
      <c r="AA52" s="24" t="s">
        <v>116</v>
      </c>
    </row>
    <row r="53" spans="1:29" s="24" customFormat="1" ht="15" x14ac:dyDescent="0.3">
      <c r="A53" s="30" t="s">
        <v>214</v>
      </c>
      <c r="B53" s="24" t="s">
        <v>41</v>
      </c>
      <c r="C53" s="24" t="s">
        <v>119</v>
      </c>
      <c r="D53" s="26">
        <v>2006</v>
      </c>
      <c r="E53" s="26" t="s">
        <v>8</v>
      </c>
      <c r="F53" s="37">
        <f>VLOOKUP(B53,'Урфо 1'!B$2:H$177,7,FALSE)</f>
        <v>67.870461236506401</v>
      </c>
      <c r="G53" s="37">
        <f>VLOOKUP(B53,'Урфо 2'!B$2:H$200,7,FALSE)</f>
        <v>117.84615384615383</v>
      </c>
      <c r="H53" s="37">
        <f>VLOOKUP(B53,'урфо 3'!B$2:H$200,7,FALSE)</f>
        <v>105.04139834406624</v>
      </c>
      <c r="I53" s="37">
        <f>VLOOKUP($B53,'5 мая'!$B$2:$H$708,7,FALSE)</f>
        <v>87.095115681233963</v>
      </c>
      <c r="J53" s="37">
        <f>VLOOKUP($B53,'9 мая'!$B$2:$H$655,7,FALSE)</f>
        <v>38.28894715054502</v>
      </c>
      <c r="K53" s="37">
        <f>VLOOKUP($B53,'14 мая'!$B$2:$H$354,7,FALSE)</f>
        <v>83.514150943396231</v>
      </c>
      <c r="L53" s="37"/>
      <c r="M53" s="22">
        <f>VLOOKUP($B53,'28 мая'!$B$2:$H$301,7,FALSE)</f>
        <v>68.157005458799091</v>
      </c>
      <c r="N53" s="37"/>
      <c r="O53" s="37"/>
      <c r="P53" s="37"/>
      <c r="Q53" s="37"/>
      <c r="R53" s="37"/>
      <c r="S53" s="26"/>
      <c r="T53" s="25">
        <f>LARGE($F53:$Q53,1)</f>
        <v>117.84615384615383</v>
      </c>
      <c r="U53" s="25">
        <f>LARGE($F53:$Q53,2)</f>
        <v>105.04139834406624</v>
      </c>
      <c r="V53" s="25">
        <f>LARGE($F53:$R53,3)</f>
        <v>87.095115681233963</v>
      </c>
      <c r="W53" s="25">
        <f>LARGE($F53:$R53,4)</f>
        <v>83.514150943396231</v>
      </c>
      <c r="X53" s="25"/>
      <c r="Y53" s="38">
        <f>SUM(T53:W53)</f>
        <v>393.49681881485026</v>
      </c>
      <c r="AA53" s="24" t="s">
        <v>116</v>
      </c>
    </row>
    <row r="54" spans="1:29" s="24" customFormat="1" ht="15" x14ac:dyDescent="0.3">
      <c r="A54" s="30" t="s">
        <v>214</v>
      </c>
      <c r="B54" s="24" t="s">
        <v>49</v>
      </c>
      <c r="C54" s="24" t="s">
        <v>119</v>
      </c>
      <c r="D54" s="26">
        <v>2005</v>
      </c>
      <c r="E54" s="26" t="s">
        <v>7</v>
      </c>
      <c r="F54" s="37">
        <f>VLOOKUP(B54,'Урфо 1'!B$2:H$177,7,FALSE)</f>
        <v>72.855740922473032</v>
      </c>
      <c r="G54" s="37">
        <f>VLOOKUP(B54,'Урфо 2'!B$2:H$200,7,FALSE)</f>
        <v>98.989010989010978</v>
      </c>
      <c r="H54" s="37">
        <f>VLOOKUP(B54,'урфо 3'!B$2:H$200,7,FALSE)</f>
        <v>120</v>
      </c>
      <c r="I54" s="37">
        <f>VLOOKUP($B54,'5 мая'!$B$2:$H$708,7,FALSE)</f>
        <v>0</v>
      </c>
      <c r="J54" s="37">
        <f>VLOOKUP($B54,'9 мая'!$B$2:$H$655,7,FALSE)</f>
        <v>61.72209190009653</v>
      </c>
      <c r="K54" s="37"/>
      <c r="L54" s="37"/>
      <c r="M54" s="22">
        <f>VLOOKUP($B54,'28 мая'!$B$2:$H$301,7,FALSE)</f>
        <v>69.716662334286468</v>
      </c>
      <c r="N54" s="37"/>
      <c r="O54" s="37"/>
      <c r="P54" s="37"/>
      <c r="Q54" s="37"/>
      <c r="R54" s="37"/>
      <c r="S54" s="26"/>
      <c r="T54" s="25">
        <f>LARGE($F54:$Q54,1)</f>
        <v>120</v>
      </c>
      <c r="U54" s="25">
        <f>LARGE($F54:$Q54,2)</f>
        <v>98.989010989010978</v>
      </c>
      <c r="V54" s="25">
        <f>LARGE($F54:$R54,3)</f>
        <v>72.855740922473032</v>
      </c>
      <c r="W54" s="25">
        <f>LARGE($F54:$R54,4)</f>
        <v>69.716662334286468</v>
      </c>
      <c r="X54" s="25"/>
      <c r="Y54" s="38">
        <f>SUM(T54:W54)</f>
        <v>361.56141424577049</v>
      </c>
      <c r="AA54" s="24" t="s">
        <v>116</v>
      </c>
    </row>
    <row r="55" spans="1:29" s="12" customFormat="1" ht="15" x14ac:dyDescent="0.3">
      <c r="A55" s="30" t="s">
        <v>214</v>
      </c>
      <c r="B55" s="24" t="s">
        <v>45</v>
      </c>
      <c r="C55" s="24" t="s">
        <v>119</v>
      </c>
      <c r="D55" s="26">
        <v>2006</v>
      </c>
      <c r="E55" s="26" t="s">
        <v>8</v>
      </c>
      <c r="F55" s="37">
        <f>VLOOKUP(B55,'Урфо 1'!B$2:H$177,7,FALSE)</f>
        <v>50.323846908734062</v>
      </c>
      <c r="G55" s="37">
        <f>VLOOKUP(B55,'Урфо 2'!B$2:H$200,7,FALSE)</f>
        <v>8.9670329670329689</v>
      </c>
      <c r="H55" s="37">
        <f>VLOOKUP(B55,'урфо 3'!B$2:H$200,7,FALSE)</f>
        <v>19.92640294388227</v>
      </c>
      <c r="I55" s="37">
        <f>VLOOKUP($B55,'5 мая'!$B$2:$H$708,7,FALSE)</f>
        <v>0</v>
      </c>
      <c r="J55" s="37"/>
      <c r="K55" s="37">
        <f>VLOOKUP($B55,'14 мая'!$B$2:$H$354,7,FALSE)</f>
        <v>51.391509433962284</v>
      </c>
      <c r="L55" s="37"/>
      <c r="M55" s="22">
        <f>VLOOKUP($B55,'28 мая'!$B$2:$H$301,7,FALSE)</f>
        <v>63.789966207434389</v>
      </c>
      <c r="N55" s="37"/>
      <c r="O55" s="37"/>
      <c r="P55" s="37"/>
      <c r="Q55" s="37"/>
      <c r="R55" s="37"/>
      <c r="S55" s="11"/>
      <c r="T55" s="25">
        <f>LARGE($F55:$Q55,1)</f>
        <v>63.789966207434389</v>
      </c>
      <c r="U55" s="25">
        <f>LARGE($F55:$Q55,2)</f>
        <v>51.391509433962284</v>
      </c>
      <c r="V55" s="25">
        <f>LARGE($F55:$R55,3)</f>
        <v>50.323846908734062</v>
      </c>
      <c r="W55" s="25">
        <f>LARGE($F55:$R55,4)</f>
        <v>19.92640294388227</v>
      </c>
      <c r="X55" s="38"/>
      <c r="Y55" s="38">
        <f>SUM(T55:W55)</f>
        <v>185.43172549401299</v>
      </c>
      <c r="AA55" s="24" t="s">
        <v>116</v>
      </c>
    </row>
    <row r="56" spans="1:29" s="12" customFormat="1" ht="15" x14ac:dyDescent="0.3">
      <c r="A56" s="30" t="s">
        <v>214</v>
      </c>
      <c r="B56" s="24" t="s">
        <v>477</v>
      </c>
      <c r="C56" s="24" t="s">
        <v>229</v>
      </c>
      <c r="D56" s="24">
        <v>2005</v>
      </c>
      <c r="E56" s="24" t="s">
        <v>7</v>
      </c>
      <c r="F56" s="37"/>
      <c r="G56" s="37"/>
      <c r="H56" s="37"/>
      <c r="I56" s="37">
        <f>VLOOKUP($B56,'5 мая'!$B$2:$H$708,7,FALSE)</f>
        <v>99.271636675235655</v>
      </c>
      <c r="J56" s="37">
        <f>VLOOKUP($B56,'9 мая'!$B$2:$H$655,7,FALSE)</f>
        <v>48.064026493721542</v>
      </c>
      <c r="K56" s="37"/>
      <c r="L56" s="37"/>
      <c r="M56" s="22">
        <f>VLOOKUP($B56,'28 мая'!$B$2:$H$301,7,FALSE)</f>
        <v>83.779568494931112</v>
      </c>
      <c r="N56" s="37"/>
      <c r="O56" s="37"/>
      <c r="P56" s="37"/>
      <c r="Q56" s="37"/>
      <c r="R56" s="37"/>
      <c r="S56" s="11"/>
      <c r="T56" s="25">
        <f>LARGE($F56:$Q56,1)</f>
        <v>99.271636675235655</v>
      </c>
      <c r="U56" s="25">
        <f>LARGE($F56:$Q56,2)</f>
        <v>83.779568494931112</v>
      </c>
      <c r="V56" s="25"/>
      <c r="W56" s="25"/>
      <c r="X56" s="38"/>
      <c r="Y56" s="38">
        <f>SUM(T56:W56)</f>
        <v>183.05120517016678</v>
      </c>
      <c r="AA56" s="24" t="s">
        <v>116</v>
      </c>
    </row>
    <row r="57" spans="1:29" s="12" customFormat="1" ht="15" x14ac:dyDescent="0.3">
      <c r="A57" s="30" t="s">
        <v>214</v>
      </c>
      <c r="B57" s="24" t="s">
        <v>894</v>
      </c>
      <c r="C57" s="24" t="s">
        <v>888</v>
      </c>
      <c r="D57" s="24">
        <v>2006</v>
      </c>
      <c r="E57" s="24" t="s">
        <v>7</v>
      </c>
      <c r="F57" s="37"/>
      <c r="G57" s="37"/>
      <c r="H57" s="37"/>
      <c r="I57" s="37"/>
      <c r="J57" s="37"/>
      <c r="K57" s="37">
        <f>VLOOKUP($B57,'14 мая'!$B$2:$H$354,7,FALSE)</f>
        <v>81.485849056603797</v>
      </c>
      <c r="L57" s="37"/>
      <c r="M57" s="22">
        <f>VLOOKUP($B57,'28 мая'!$B$2:$H$301,7,FALSE)</f>
        <v>86.976865089680288</v>
      </c>
      <c r="N57" s="37"/>
      <c r="O57" s="37"/>
      <c r="P57" s="37"/>
      <c r="Q57" s="37"/>
      <c r="R57" s="37"/>
      <c r="S57" s="11"/>
      <c r="T57" s="25">
        <f>LARGE($F57:$Q57,1)</f>
        <v>86.976865089680288</v>
      </c>
      <c r="U57" s="25"/>
      <c r="V57" s="25"/>
      <c r="W57" s="25"/>
      <c r="X57" s="38"/>
      <c r="Y57" s="38">
        <f>SUM(T57:W57)</f>
        <v>86.976865089680288</v>
      </c>
      <c r="AA57" s="24" t="s">
        <v>116</v>
      </c>
    </row>
    <row r="58" spans="1:29" s="12" customFormat="1" ht="15" x14ac:dyDescent="0.3">
      <c r="A58" s="30" t="s">
        <v>214</v>
      </c>
      <c r="B58" s="24" t="s">
        <v>895</v>
      </c>
      <c r="C58" s="24" t="s">
        <v>873</v>
      </c>
      <c r="D58" s="24">
        <v>2005</v>
      </c>
      <c r="E58" s="24" t="s">
        <v>10</v>
      </c>
      <c r="F58" s="37"/>
      <c r="G58" s="37"/>
      <c r="H58" s="37"/>
      <c r="I58" s="37"/>
      <c r="J58" s="37"/>
      <c r="K58" s="37">
        <f>VLOOKUP($B58,'14 мая'!$B$2:$H$354,7,FALSE)</f>
        <v>58.089622641509436</v>
      </c>
      <c r="L58" s="37"/>
      <c r="M58" s="22">
        <f>VLOOKUP($B58,'28 мая'!$B$2:$H$301,7,FALSE)</f>
        <v>80.374317650116978</v>
      </c>
      <c r="N58" s="37"/>
      <c r="O58" s="37"/>
      <c r="P58" s="37"/>
      <c r="Q58" s="37"/>
      <c r="R58" s="37"/>
      <c r="S58" s="11"/>
      <c r="T58" s="25">
        <f>LARGE($F58:$Q58,1)</f>
        <v>80.374317650116978</v>
      </c>
      <c r="U58" s="25"/>
      <c r="V58" s="25"/>
      <c r="W58" s="25"/>
      <c r="X58" s="38"/>
      <c r="Y58" s="38">
        <f>SUM(T58:W58)</f>
        <v>80.374317650116978</v>
      </c>
      <c r="AA58" s="24" t="s">
        <v>116</v>
      </c>
    </row>
    <row r="59" spans="1:29" s="12" customFormat="1" ht="15" x14ac:dyDescent="0.3">
      <c r="A59" s="30" t="s">
        <v>214</v>
      </c>
      <c r="B59" s="24"/>
      <c r="C59" s="24"/>
      <c r="D59" s="24"/>
      <c r="E59" s="24"/>
      <c r="F59" s="37"/>
      <c r="G59" s="37"/>
      <c r="H59" s="37"/>
      <c r="I59" s="37"/>
      <c r="J59" s="37"/>
      <c r="K59" s="37"/>
      <c r="L59" s="37"/>
      <c r="M59" s="22"/>
      <c r="N59" s="37"/>
      <c r="O59" s="37"/>
      <c r="P59" s="37"/>
      <c r="Q59" s="37"/>
      <c r="R59" s="37"/>
      <c r="S59" s="11"/>
      <c r="T59" s="25"/>
      <c r="U59" s="25"/>
      <c r="V59" s="25"/>
      <c r="W59" s="25"/>
      <c r="X59" s="38"/>
      <c r="Y59" s="38"/>
      <c r="AA59" s="24" t="s">
        <v>116</v>
      </c>
    </row>
    <row r="60" spans="1:29" s="12" customFormat="1" ht="15" x14ac:dyDescent="0.3">
      <c r="A60" s="30"/>
      <c r="B60" s="24"/>
      <c r="C60" s="24"/>
      <c r="D60" s="24"/>
      <c r="E60" s="24"/>
      <c r="F60" s="37"/>
      <c r="G60" s="37"/>
      <c r="H60" s="37"/>
      <c r="I60" s="37"/>
      <c r="J60" s="37"/>
      <c r="K60" s="37"/>
      <c r="L60" s="37"/>
      <c r="M60" s="22"/>
      <c r="N60" s="37"/>
      <c r="O60" s="37"/>
      <c r="P60" s="37"/>
      <c r="Q60" s="37"/>
      <c r="R60" s="37"/>
      <c r="S60" s="11"/>
      <c r="T60" s="25"/>
      <c r="U60" s="25"/>
      <c r="V60" s="25"/>
      <c r="W60" s="25"/>
      <c r="X60" s="38"/>
      <c r="Y60" s="38"/>
      <c r="AA60" s="24" t="s">
        <v>116</v>
      </c>
    </row>
    <row r="61" spans="1:29" s="24" customFormat="1" ht="23.4" x14ac:dyDescent="0.3">
      <c r="A61" s="28" t="s">
        <v>113</v>
      </c>
      <c r="D61" s="26"/>
      <c r="E61" s="26"/>
      <c r="F61" s="37"/>
      <c r="G61" s="37"/>
      <c r="H61" s="37"/>
      <c r="I61" s="37"/>
      <c r="J61" s="37"/>
      <c r="K61" s="37"/>
      <c r="L61" s="37"/>
      <c r="M61" s="22"/>
      <c r="N61" s="37"/>
      <c r="O61" s="37"/>
      <c r="P61" s="37"/>
      <c r="Q61" s="37"/>
      <c r="R61" s="37"/>
      <c r="S61" s="11"/>
      <c r="T61" s="38"/>
      <c r="U61" s="38"/>
      <c r="V61" s="25"/>
      <c r="W61" s="25"/>
      <c r="X61" s="38"/>
      <c r="Y61" s="38"/>
      <c r="Z61" s="12"/>
      <c r="AA61" s="24" t="s">
        <v>116</v>
      </c>
      <c r="AB61" s="12"/>
      <c r="AC61" s="12"/>
    </row>
    <row r="62" spans="1:29" s="24" customFormat="1" ht="15" x14ac:dyDescent="0.3">
      <c r="A62" s="29"/>
      <c r="B62" s="24" t="s">
        <v>1</v>
      </c>
      <c r="C62" s="24" t="s">
        <v>2</v>
      </c>
      <c r="D62" s="26" t="s">
        <v>3</v>
      </c>
      <c r="E62" s="26" t="s">
        <v>4</v>
      </c>
      <c r="F62" s="37"/>
      <c r="G62" s="37"/>
      <c r="H62" s="37"/>
      <c r="I62" s="37"/>
      <c r="J62" s="37"/>
      <c r="K62" s="37"/>
      <c r="L62" s="37"/>
      <c r="M62" s="22"/>
      <c r="N62" s="37"/>
      <c r="O62" s="37"/>
      <c r="P62" s="37"/>
      <c r="Q62" s="37"/>
      <c r="R62" s="37"/>
      <c r="S62" s="11"/>
      <c r="T62" s="38"/>
      <c r="U62" s="38"/>
      <c r="V62" s="25"/>
      <c r="W62" s="25"/>
      <c r="X62" s="38"/>
      <c r="Y62" s="38"/>
      <c r="Z62" s="12"/>
      <c r="AA62" s="24" t="s">
        <v>116</v>
      </c>
      <c r="AB62" s="12"/>
      <c r="AC62" s="12"/>
    </row>
    <row r="63" spans="1:29" s="24" customFormat="1" ht="15" x14ac:dyDescent="0.3">
      <c r="A63" s="30" t="s">
        <v>215</v>
      </c>
      <c r="B63" s="24" t="s">
        <v>67</v>
      </c>
      <c r="C63" s="24" t="s">
        <v>119</v>
      </c>
      <c r="D63" s="26">
        <v>2009</v>
      </c>
      <c r="E63" s="26" t="s">
        <v>8</v>
      </c>
      <c r="F63" s="37">
        <f>VLOOKUP(B63,'Урфо 1'!B$2:H$177,7,FALSE)</f>
        <v>56.959314775160621</v>
      </c>
      <c r="G63" s="37">
        <f>VLOOKUP(B63,'Урфо 2'!B$2:H$200,7,FALSE)</f>
        <v>81.008645533141191</v>
      </c>
      <c r="H63" s="37">
        <f>VLOOKUP(B63,'урфо 3'!B$2:H$200,7,FALSE)</f>
        <v>99.178807947019848</v>
      </c>
      <c r="I63" s="37">
        <f>VLOOKUP($B63,'5 мая'!$B$2:$H$708,7,FALSE)</f>
        <v>115.34955981356805</v>
      </c>
      <c r="J63" s="37"/>
      <c r="K63" s="37">
        <f>VLOOKUP($B63,'14 мая'!$B$2:$H$354,7,FALSE)</f>
        <v>68.466036887089473</v>
      </c>
      <c r="L63" s="37"/>
      <c r="M63" s="22">
        <f>VLOOKUP($B63,'28 мая'!$B$2:$H$301,7,FALSE)</f>
        <v>63.139635732870772</v>
      </c>
      <c r="N63" s="37"/>
      <c r="O63" s="37"/>
      <c r="P63" s="37"/>
      <c r="Q63" s="37"/>
      <c r="R63" s="37"/>
      <c r="S63" s="26"/>
      <c r="T63" s="25">
        <f>LARGE($F63:$Q63,1)</f>
        <v>115.34955981356805</v>
      </c>
      <c r="U63" s="25">
        <f>LARGE($F63:$Q63,2)</f>
        <v>99.178807947019848</v>
      </c>
      <c r="V63" s="25">
        <f>LARGE($F63:$R63,3)</f>
        <v>81.008645533141191</v>
      </c>
      <c r="W63" s="25">
        <f>LARGE($F63:$R63,4)</f>
        <v>68.466036887089473</v>
      </c>
      <c r="X63" s="25"/>
      <c r="Y63" s="38">
        <f>SUM(T63:W63)</f>
        <v>364.0030501808186</v>
      </c>
      <c r="AA63" s="24" t="s">
        <v>116</v>
      </c>
      <c r="AB63" s="12"/>
      <c r="AC63" s="12"/>
    </row>
    <row r="64" spans="1:29" s="12" customFormat="1" ht="15" x14ac:dyDescent="0.3">
      <c r="A64" s="30" t="s">
        <v>215</v>
      </c>
      <c r="B64" s="24" t="s">
        <v>51</v>
      </c>
      <c r="C64" s="24" t="s">
        <v>119</v>
      </c>
      <c r="D64" s="26">
        <v>2010</v>
      </c>
      <c r="E64" s="26" t="s">
        <v>10</v>
      </c>
      <c r="F64" s="37">
        <f>VLOOKUP(B64,'Урфо 1'!B$2:H$177,7,FALSE)</f>
        <v>51.47751605995721</v>
      </c>
      <c r="G64" s="37">
        <f>VLOOKUP(B64,'Урфо 2'!B$2:H$200,7,FALSE)</f>
        <v>62.593659942363054</v>
      </c>
      <c r="H64" s="37">
        <f>VLOOKUP(B64,'урфо 3'!B$2:H$200,7,FALSE)</f>
        <v>60.953642384105997</v>
      </c>
      <c r="I64" s="37">
        <f>VLOOKUP($B64,'5 мая'!$B$2:$H$708,7,FALSE)</f>
        <v>95.411703780424631</v>
      </c>
      <c r="J64" s="37">
        <f>VLOOKUP($B64,'9 мая'!$B$2:$H$655,7,FALSE)</f>
        <v>50.70691024622711</v>
      </c>
      <c r="K64" s="37">
        <f>VLOOKUP($B64,'14 мая'!$B$2:$H$354,7,FALSE)</f>
        <v>73.999100314889787</v>
      </c>
      <c r="L64" s="37"/>
      <c r="M64" s="22">
        <f>VLOOKUP($B64,'28 мая'!$B$2:$H$301,7,FALSE)</f>
        <v>100</v>
      </c>
      <c r="N64" s="37"/>
      <c r="O64" s="37"/>
      <c r="P64" s="37"/>
      <c r="Q64" s="37"/>
      <c r="R64" s="37"/>
      <c r="S64" s="11"/>
      <c r="T64" s="25">
        <f>LARGE($F64:$Q64,1)</f>
        <v>100</v>
      </c>
      <c r="U64" s="25">
        <f>LARGE($F64:$Q64,2)</f>
        <v>95.411703780424631</v>
      </c>
      <c r="V64" s="25">
        <f>LARGE($F64:$R64,3)</f>
        <v>73.999100314889787</v>
      </c>
      <c r="W64" s="25">
        <f>LARGE($F64:$R64,4)</f>
        <v>62.593659942363054</v>
      </c>
      <c r="X64" s="38"/>
      <c r="Y64" s="38">
        <f>SUM(T64:W64)</f>
        <v>332.00446403767745</v>
      </c>
      <c r="AA64" s="24" t="s">
        <v>116</v>
      </c>
    </row>
    <row r="65" spans="1:29" s="12" customFormat="1" ht="15" x14ac:dyDescent="0.3">
      <c r="A65" s="30" t="s">
        <v>215</v>
      </c>
      <c r="B65" s="24" t="s">
        <v>66</v>
      </c>
      <c r="C65" s="24" t="s">
        <v>119</v>
      </c>
      <c r="D65" s="26">
        <v>2009</v>
      </c>
      <c r="E65" s="26" t="s">
        <v>10</v>
      </c>
      <c r="F65" s="37">
        <f>VLOOKUP(B65,'Урфо 1'!B$2:H$177,7,FALSE)</f>
        <v>55.845824411134899</v>
      </c>
      <c r="G65" s="37">
        <f>VLOOKUP(B65,'Урфо 2'!B$2:H$200,7,FALSE)</f>
        <v>83.948126801152711</v>
      </c>
      <c r="H65" s="37">
        <f>VLOOKUP(B65,'урфо 3'!B$2:H$200,7,FALSE)</f>
        <v>99.576158940397349</v>
      </c>
      <c r="I65" s="37"/>
      <c r="J65" s="37"/>
      <c r="K65" s="37">
        <f>VLOOKUP($B65,'14 мая'!$B$2:$H$354,7,FALSE)</f>
        <v>63.742690058479525</v>
      </c>
      <c r="L65" s="37"/>
      <c r="M65" s="22">
        <f>VLOOKUP($B65,'28 мая'!$B$2:$H$301,7,FALSE)</f>
        <v>25.411968777103255</v>
      </c>
      <c r="N65" s="37"/>
      <c r="O65" s="37"/>
      <c r="P65" s="37"/>
      <c r="Q65" s="37"/>
      <c r="R65" s="37"/>
      <c r="S65" s="11"/>
      <c r="T65" s="25">
        <f>LARGE($F65:$Q65,1)</f>
        <v>99.576158940397349</v>
      </c>
      <c r="U65" s="25">
        <f>LARGE($F65:$Q65,2)</f>
        <v>83.948126801152711</v>
      </c>
      <c r="V65" s="25">
        <f>LARGE($F65:$R65,3)</f>
        <v>63.742690058479525</v>
      </c>
      <c r="W65" s="25">
        <f>LARGE($F65:$R65,4)</f>
        <v>55.845824411134899</v>
      </c>
      <c r="X65" s="38"/>
      <c r="Y65" s="38">
        <f>SUM(T65:W65)</f>
        <v>303.11280021116448</v>
      </c>
      <c r="AA65" s="24" t="s">
        <v>116</v>
      </c>
    </row>
    <row r="66" spans="1:29" s="24" customFormat="1" ht="15" x14ac:dyDescent="0.3">
      <c r="A66" s="30" t="s">
        <v>215</v>
      </c>
      <c r="B66" s="24" t="s">
        <v>69</v>
      </c>
      <c r="C66" s="24" t="s">
        <v>119</v>
      </c>
      <c r="D66" s="26">
        <v>2009</v>
      </c>
      <c r="E66" s="26" t="s">
        <v>8</v>
      </c>
      <c r="F66" s="37">
        <f>VLOOKUP(B66,'Урфо 1'!B$2:H$177,7,FALSE)</f>
        <v>47.708779443254834</v>
      </c>
      <c r="G66" s="37">
        <f>VLOOKUP(B66,'Урфо 2'!B$2:H$200,7,FALSE)</f>
        <v>35.878962536023046</v>
      </c>
      <c r="H66" s="37">
        <f>VLOOKUP(B66,'урфо 3'!B$2:H$200,7,FALSE)</f>
        <v>0</v>
      </c>
      <c r="I66" s="37">
        <f>VLOOKUP($B66,'5 мая'!$B$2:$H$708,7,FALSE)</f>
        <v>117.45209735888137</v>
      </c>
      <c r="J66" s="37"/>
      <c r="K66" s="37">
        <f>VLOOKUP($B66,'14 мая'!$B$2:$H$354,7,FALSE)</f>
        <v>100</v>
      </c>
      <c r="L66" s="37"/>
      <c r="M66" s="22">
        <f>VLOOKUP($B66,'28 мая'!$B$2:$H$301,7,FALSE)</f>
        <v>0</v>
      </c>
      <c r="N66" s="37"/>
      <c r="O66" s="37"/>
      <c r="P66" s="37"/>
      <c r="Q66" s="37"/>
      <c r="R66" s="37"/>
      <c r="S66" s="11"/>
      <c r="T66" s="25">
        <f>LARGE($F66:$Q66,1)</f>
        <v>117.45209735888137</v>
      </c>
      <c r="U66" s="25">
        <f>LARGE($F66:$Q66,2)</f>
        <v>100</v>
      </c>
      <c r="V66" s="25">
        <f>LARGE($F66:$R66,3)</f>
        <v>47.708779443254834</v>
      </c>
      <c r="W66" s="25">
        <f>LARGE($F66:$R66,4)</f>
        <v>35.878962536023046</v>
      </c>
      <c r="X66" s="38"/>
      <c r="Y66" s="38">
        <f>SUM(T66:W66)</f>
        <v>301.03983933815925</v>
      </c>
      <c r="Z66" s="12"/>
      <c r="AA66" s="24" t="s">
        <v>116</v>
      </c>
    </row>
    <row r="67" spans="1:29" s="24" customFormat="1" ht="15" x14ac:dyDescent="0.3">
      <c r="A67" s="30" t="s">
        <v>215</v>
      </c>
      <c r="B67" s="24" t="s">
        <v>85</v>
      </c>
      <c r="C67" s="24" t="s">
        <v>119</v>
      </c>
      <c r="D67" s="26">
        <v>2009</v>
      </c>
      <c r="E67" s="26" t="s">
        <v>8</v>
      </c>
      <c r="F67" s="37">
        <f>VLOOKUP(B67,'Урфо 1'!B$2:H$177,7,FALSE)</f>
        <v>0</v>
      </c>
      <c r="G67" s="37">
        <f>VLOOKUP(B67,'Урфо 2'!B$2:H$200,7,FALSE)</f>
        <v>49.279538904899127</v>
      </c>
      <c r="H67" s="37">
        <f>VLOOKUP(B67,'урфо 3'!B$2:H$200,7,FALSE)</f>
        <v>80.900662251655618</v>
      </c>
      <c r="I67" s="37">
        <f>VLOOKUP($B67,'5 мая'!$B$2:$H$708,7,FALSE)</f>
        <v>77.4313827032625</v>
      </c>
      <c r="J67" s="37">
        <f>VLOOKUP($B67,'9 мая'!$B$2:$H$655,7,FALSE)</f>
        <v>33.804606830818102</v>
      </c>
      <c r="K67" s="37">
        <f>VLOOKUP($B67,'14 мая'!$B$2:$H$354,7,FALSE)</f>
        <v>68.241115609536621</v>
      </c>
      <c r="L67" s="37"/>
      <c r="M67" s="22"/>
      <c r="N67" s="37"/>
      <c r="O67" s="37"/>
      <c r="P67" s="37"/>
      <c r="Q67" s="37"/>
      <c r="R67" s="37"/>
      <c r="S67" s="26"/>
      <c r="T67" s="25">
        <f>LARGE($F67:$Q67,1)</f>
        <v>80.900662251655618</v>
      </c>
      <c r="U67" s="25">
        <f>LARGE($F67:$Q67,2)</f>
        <v>77.4313827032625</v>
      </c>
      <c r="V67" s="25">
        <f>LARGE($F67:$R67,3)</f>
        <v>68.241115609536621</v>
      </c>
      <c r="W67" s="25">
        <f>LARGE($F67:$R67,4)</f>
        <v>49.279538904899127</v>
      </c>
      <c r="X67" s="25"/>
      <c r="Y67" s="38">
        <f>SUM(T67:W67)</f>
        <v>275.85269946935387</v>
      </c>
      <c r="AA67" s="24" t="s">
        <v>116</v>
      </c>
    </row>
    <row r="68" spans="1:29" s="24" customFormat="1" ht="15" x14ac:dyDescent="0.3">
      <c r="A68" s="30" t="s">
        <v>215</v>
      </c>
      <c r="B68" s="24" t="s">
        <v>79</v>
      </c>
      <c r="C68" s="24" t="s">
        <v>119</v>
      </c>
      <c r="D68" s="26">
        <v>2009</v>
      </c>
      <c r="E68" s="26" t="s">
        <v>8</v>
      </c>
      <c r="F68" s="37">
        <f>VLOOKUP(B68,'Урфо 1'!B$2:H$177,7,FALSE)</f>
        <v>50.706638115631712</v>
      </c>
      <c r="G68" s="37">
        <f>VLOOKUP(B68,'Урфо 2'!B$2:H$200,7,FALSE)</f>
        <v>68.645533141210379</v>
      </c>
      <c r="H68" s="37">
        <f>VLOOKUP(B68,'урфо 3'!B$2:H$200,7,FALSE)</f>
        <v>36.874172185430439</v>
      </c>
      <c r="I68" s="37"/>
      <c r="J68" s="37"/>
      <c r="K68" s="37">
        <f>VLOOKUP($B68,'14 мая'!$B$2:$H$354,7,FALSE)</f>
        <v>57.399910031488929</v>
      </c>
      <c r="L68" s="37"/>
      <c r="M68" s="22">
        <f>VLOOKUP($B68,'28 мая'!$B$2:$H$301,7,FALSE)</f>
        <v>90.980052038161318</v>
      </c>
      <c r="N68" s="37"/>
      <c r="O68" s="37"/>
      <c r="P68" s="37"/>
      <c r="Q68" s="37"/>
      <c r="R68" s="37"/>
      <c r="S68" s="26"/>
      <c r="T68" s="25">
        <f>LARGE($F68:$Q68,1)</f>
        <v>90.980052038161318</v>
      </c>
      <c r="U68" s="25">
        <f>LARGE($F68:$Q68,2)</f>
        <v>68.645533141210379</v>
      </c>
      <c r="V68" s="25">
        <f>LARGE($F68:$R68,3)</f>
        <v>57.399910031488929</v>
      </c>
      <c r="W68" s="25">
        <f>LARGE($F68:$R68,4)</f>
        <v>50.706638115631712</v>
      </c>
      <c r="X68" s="25"/>
      <c r="Y68" s="38">
        <f>SUM(T68:W68)</f>
        <v>267.73213332649232</v>
      </c>
      <c r="AA68" s="24" t="s">
        <v>116</v>
      </c>
    </row>
    <row r="69" spans="1:29" s="24" customFormat="1" ht="15" x14ac:dyDescent="0.3">
      <c r="A69" s="30" t="s">
        <v>215</v>
      </c>
      <c r="B69" s="24" t="s">
        <v>52</v>
      </c>
      <c r="C69" s="24" t="s">
        <v>119</v>
      </c>
      <c r="D69" s="26">
        <v>2010</v>
      </c>
      <c r="E69" s="26" t="s">
        <v>44</v>
      </c>
      <c r="F69" s="37">
        <f>VLOOKUP(B69,'Урфо 1'!B$2:H$177,7,FALSE)</f>
        <v>4.7109207708779763</v>
      </c>
      <c r="G69" s="37">
        <f>VLOOKUP(B69,'Урфо 2'!B$2:H$200,7,FALSE)</f>
        <v>0</v>
      </c>
      <c r="H69" s="37">
        <f>VLOOKUP(B69,'урфо 3'!B$2:H$200,7,FALSE)</f>
        <v>73.192052980132416</v>
      </c>
      <c r="I69" s="37">
        <f>VLOOKUP($B69,'5 мая'!$B$2:$H$708,7,FALSE)</f>
        <v>85.551527705851839</v>
      </c>
      <c r="J69" s="37">
        <f>VLOOKUP($B69,'9 мая'!$B$2:$H$655,7,FALSE)</f>
        <v>0</v>
      </c>
      <c r="K69" s="37">
        <f>VLOOKUP($B69,'14 мая'!$B$2:$H$354,7,FALSE)</f>
        <v>39.361223571749861</v>
      </c>
      <c r="L69" s="37"/>
      <c r="M69" s="22">
        <f>VLOOKUP($B69,'28 мая'!$B$2:$H$301,7,FALSE)</f>
        <v>66.95576756287943</v>
      </c>
      <c r="N69" s="37"/>
      <c r="O69" s="37"/>
      <c r="P69" s="37"/>
      <c r="Q69" s="37"/>
      <c r="R69" s="37"/>
      <c r="S69" s="26"/>
      <c r="T69" s="25">
        <f>LARGE($F69:$Q69,1)</f>
        <v>85.551527705851839</v>
      </c>
      <c r="U69" s="25">
        <f>LARGE($F69:$Q69,2)</f>
        <v>73.192052980132416</v>
      </c>
      <c r="V69" s="25">
        <f>LARGE($F69:$R69,3)</f>
        <v>66.95576756287943</v>
      </c>
      <c r="W69" s="25">
        <f>LARGE($F69:$R69,4)</f>
        <v>39.361223571749861</v>
      </c>
      <c r="X69" s="25"/>
      <c r="Y69" s="38">
        <f>SUM(T69:W69)</f>
        <v>265.06057182061352</v>
      </c>
      <c r="AA69" s="24" t="s">
        <v>116</v>
      </c>
    </row>
    <row r="70" spans="1:29" s="24" customFormat="1" ht="15" x14ac:dyDescent="0.3">
      <c r="A70" s="30" t="s">
        <v>215</v>
      </c>
      <c r="B70" s="24" t="s">
        <v>81</v>
      </c>
      <c r="C70" s="24" t="s">
        <v>119</v>
      </c>
      <c r="D70" s="26">
        <v>2009</v>
      </c>
      <c r="E70" s="26" t="s">
        <v>10</v>
      </c>
      <c r="F70" s="37">
        <f>VLOOKUP(B70,'Урфо 1'!B$2:H$177,7,FALSE)</f>
        <v>0</v>
      </c>
      <c r="G70" s="37">
        <f>VLOOKUP(B70,'Урфо 2'!B$2:H$200,7,FALSE)</f>
        <v>39.337175792507175</v>
      </c>
      <c r="H70" s="37">
        <f>VLOOKUP(B70,'урфо 3'!B$2:H$200,7,FALSE)</f>
        <v>37.827814569536436</v>
      </c>
      <c r="I70" s="37">
        <f>VLOOKUP($B70,'5 мая'!$B$2:$H$708,7,FALSE)</f>
        <v>90.554117037804218</v>
      </c>
      <c r="J70" s="37"/>
      <c r="K70" s="37">
        <f>VLOOKUP($B70,'14 мая'!$B$2:$H$354,7,FALSE)</f>
        <v>31.174089068825907</v>
      </c>
      <c r="L70" s="37"/>
      <c r="M70" s="22">
        <f>VLOOKUP($B70,'28 мая'!$B$2:$H$301,7,FALSE)</f>
        <v>86.383347788378146</v>
      </c>
      <c r="N70" s="37"/>
      <c r="O70" s="37"/>
      <c r="P70" s="37"/>
      <c r="Q70" s="37"/>
      <c r="R70" s="37"/>
      <c r="S70" s="26"/>
      <c r="T70" s="25">
        <f>LARGE($F70:$Q70,1)</f>
        <v>90.554117037804218</v>
      </c>
      <c r="U70" s="25">
        <f>LARGE($F70:$Q70,2)</f>
        <v>86.383347788378146</v>
      </c>
      <c r="V70" s="25">
        <f>LARGE($F70:$R70,3)</f>
        <v>39.337175792507175</v>
      </c>
      <c r="W70" s="25">
        <f>LARGE($F70:$R70,4)</f>
        <v>37.827814569536436</v>
      </c>
      <c r="X70" s="38"/>
      <c r="Y70" s="38">
        <f>SUM(T70:W70)</f>
        <v>254.10245518822595</v>
      </c>
      <c r="Z70" s="12"/>
      <c r="AA70" s="24" t="s">
        <v>116</v>
      </c>
    </row>
    <row r="71" spans="1:29" s="24" customFormat="1" ht="15" x14ac:dyDescent="0.3">
      <c r="A71" s="30" t="s">
        <v>215</v>
      </c>
      <c r="B71" s="24" t="s">
        <v>72</v>
      </c>
      <c r="C71" s="24" t="s">
        <v>119</v>
      </c>
      <c r="D71" s="26">
        <v>2009</v>
      </c>
      <c r="E71" s="26" t="s">
        <v>8</v>
      </c>
      <c r="F71" s="37">
        <f>VLOOKUP(B71,'Урфо 1'!B$2:H$177,7,FALSE)</f>
        <v>51.648822269807305</v>
      </c>
      <c r="G71" s="37">
        <f>VLOOKUP(B71,'Урфо 2'!B$2:H$200,7,FALSE)</f>
        <v>42.881844380403443</v>
      </c>
      <c r="H71" s="37">
        <f>VLOOKUP(B71,'урфо 3'!B$2:H$200,7,FALSE)</f>
        <v>0</v>
      </c>
      <c r="I71" s="37">
        <f>VLOOKUP($B71,'5 мая'!$B$2:$H$708,7,FALSE)</f>
        <v>90.046607975142365</v>
      </c>
      <c r="J71" s="37"/>
      <c r="K71" s="37">
        <f>VLOOKUP($B71,'14 мая'!$B$2:$H$354,7,FALSE)</f>
        <v>61.988304093567223</v>
      </c>
      <c r="L71" s="37"/>
      <c r="M71" s="22">
        <f>VLOOKUP($B71,'28 мая'!$B$2:$H$301,7,FALSE)</f>
        <v>41.110147441457059</v>
      </c>
      <c r="N71" s="37"/>
      <c r="O71" s="37"/>
      <c r="P71" s="37"/>
      <c r="Q71" s="37"/>
      <c r="R71" s="37"/>
      <c r="S71" s="26"/>
      <c r="T71" s="25">
        <f>LARGE($F71:$Q71,1)</f>
        <v>90.046607975142365</v>
      </c>
      <c r="U71" s="25">
        <f>LARGE($F71:$Q71,2)</f>
        <v>61.988304093567223</v>
      </c>
      <c r="V71" s="25">
        <f>LARGE($F71:$R71,3)</f>
        <v>51.648822269807305</v>
      </c>
      <c r="W71" s="25">
        <f>LARGE($F71:$R71,4)</f>
        <v>42.881844380403443</v>
      </c>
      <c r="X71" s="25"/>
      <c r="Y71" s="38">
        <f>SUM(T71:W71)</f>
        <v>246.56557871892034</v>
      </c>
      <c r="AA71" s="24" t="s">
        <v>116</v>
      </c>
      <c r="AB71" s="12"/>
      <c r="AC71" s="12"/>
    </row>
    <row r="72" spans="1:29" s="12" customFormat="1" ht="15" x14ac:dyDescent="0.3">
      <c r="A72" s="30" t="s">
        <v>215</v>
      </c>
      <c r="B72" s="24" t="s">
        <v>58</v>
      </c>
      <c r="C72" s="24" t="s">
        <v>119</v>
      </c>
      <c r="D72" s="26">
        <v>2010</v>
      </c>
      <c r="E72" s="26" t="s">
        <v>44</v>
      </c>
      <c r="F72" s="37">
        <f>VLOOKUP(B72,'Урфо 1'!B$2:H$177,7,FALSE)</f>
        <v>26.466809421841592</v>
      </c>
      <c r="G72" s="37">
        <f>VLOOKUP(B72,'Урфо 2'!B$2:H$200,7,FALSE)</f>
        <v>85.590778097982721</v>
      </c>
      <c r="H72" s="37">
        <f>VLOOKUP(B72,'урфо 3'!B$2:H$200,7,FALSE)</f>
        <v>86.622516556291387</v>
      </c>
      <c r="I72" s="37"/>
      <c r="J72" s="37"/>
      <c r="K72" s="37">
        <f>VLOOKUP($B72,'14 мая'!$B$2:$H$354,7,FALSE)</f>
        <v>0</v>
      </c>
      <c r="L72" s="37"/>
      <c r="M72" s="22">
        <f>VLOOKUP($B72,'28 мая'!$B$2:$H$301,7,FALSE)</f>
        <v>0</v>
      </c>
      <c r="N72" s="37"/>
      <c r="O72" s="37"/>
      <c r="P72" s="37"/>
      <c r="Q72" s="37"/>
      <c r="R72" s="37"/>
      <c r="S72" s="26"/>
      <c r="T72" s="25">
        <f>LARGE($F72:$Q72,1)</f>
        <v>86.622516556291387</v>
      </c>
      <c r="U72" s="25">
        <f>LARGE($F72:$Q72,2)</f>
        <v>85.590778097982721</v>
      </c>
      <c r="V72" s="25">
        <f>LARGE($F72:$R72,3)</f>
        <v>26.466809421841592</v>
      </c>
      <c r="W72" s="25">
        <f>LARGE($F72:$R72,4)</f>
        <v>0</v>
      </c>
      <c r="X72" s="25"/>
      <c r="Y72" s="38">
        <f>SUM(T72:W72)</f>
        <v>198.6801040761157</v>
      </c>
      <c r="Z72" s="24"/>
      <c r="AA72" s="24" t="s">
        <v>116</v>
      </c>
      <c r="AB72" s="24"/>
      <c r="AC72" s="24"/>
    </row>
    <row r="73" spans="1:29" s="24" customFormat="1" ht="15" x14ac:dyDescent="0.3">
      <c r="A73" s="30" t="s">
        <v>215</v>
      </c>
      <c r="B73" s="24" t="s">
        <v>53</v>
      </c>
      <c r="C73" s="24" t="s">
        <v>119</v>
      </c>
      <c r="D73" s="26">
        <v>2010</v>
      </c>
      <c r="E73" s="26" t="s">
        <v>10</v>
      </c>
      <c r="F73" s="37">
        <f>VLOOKUP(B73,'Урфо 1'!B$2:H$177,7,FALSE)</f>
        <v>0</v>
      </c>
      <c r="G73" s="37">
        <f>VLOOKUP(B73,'Урфо 2'!B$2:H$200,7,FALSE)</f>
        <v>30.25936599423628</v>
      </c>
      <c r="H73" s="37">
        <f>VLOOKUP(B73,'урфо 3'!B$2:H$200,7,FALSE)</f>
        <v>15.496688741721822</v>
      </c>
      <c r="I73" s="37">
        <f>VLOOKUP($B73,'5 мая'!$B$2:$H$708,7,FALSE)</f>
        <v>83.231486276540593</v>
      </c>
      <c r="J73" s="37"/>
      <c r="K73" s="37">
        <f>VLOOKUP($B73,'14 мая'!$B$2:$H$354,7,FALSE)</f>
        <v>56.905083220872683</v>
      </c>
      <c r="L73" s="37"/>
      <c r="M73" s="22">
        <f>VLOOKUP($B73,'28 мая'!$B$2:$H$301,7,FALSE)</f>
        <v>26.279271465741544</v>
      </c>
      <c r="N73" s="37"/>
      <c r="O73" s="37"/>
      <c r="P73" s="37"/>
      <c r="Q73" s="14"/>
      <c r="R73" s="14"/>
      <c r="S73" s="11"/>
      <c r="T73" s="25">
        <f>LARGE($F73:$Q73,1)</f>
        <v>83.231486276540593</v>
      </c>
      <c r="U73" s="25">
        <f>LARGE($F73:$Q73,2)</f>
        <v>56.905083220872683</v>
      </c>
      <c r="V73" s="25">
        <f>LARGE($F73:$R73,3)</f>
        <v>30.25936599423628</v>
      </c>
      <c r="W73" s="25">
        <f>LARGE($F73:$R73,4)</f>
        <v>26.279271465741544</v>
      </c>
      <c r="X73" s="38"/>
      <c r="Y73" s="38">
        <f>SUM(T73:W73)</f>
        <v>196.67520695739111</v>
      </c>
      <c r="Z73" s="12"/>
      <c r="AA73" s="24" t="s">
        <v>116</v>
      </c>
      <c r="AB73" s="12"/>
      <c r="AC73" s="12"/>
    </row>
    <row r="74" spans="1:29" s="24" customFormat="1" ht="15" x14ac:dyDescent="0.3">
      <c r="A74" s="30" t="s">
        <v>215</v>
      </c>
      <c r="B74" s="24" t="s">
        <v>60</v>
      </c>
      <c r="C74" s="24" t="s">
        <v>119</v>
      </c>
      <c r="D74" s="26">
        <v>2010</v>
      </c>
      <c r="E74" s="26" t="s">
        <v>22</v>
      </c>
      <c r="F74" s="37">
        <f>VLOOKUP(B74,'Урфо 1'!B$2:H$177,7,FALSE)</f>
        <v>0</v>
      </c>
      <c r="G74" s="37">
        <f>VLOOKUP(B74,'Урфо 2'!B$2:H$200,7,FALSE)</f>
        <v>0</v>
      </c>
      <c r="H74" s="37">
        <f>VLOOKUP(B74,'урфо 3'!B$2:H$200,7,FALSE)</f>
        <v>10.887417218543044</v>
      </c>
      <c r="I74" s="37">
        <f>VLOOKUP($B74,'5 мая'!$B$2:$H$708,7,FALSE)</f>
        <v>73.878819264629684</v>
      </c>
      <c r="J74" s="37">
        <f>VLOOKUP($B74,'9 мая'!$B$2:$H$655,7,FALSE)</f>
        <v>17.652899126290684</v>
      </c>
      <c r="K74" s="37"/>
      <c r="L74" s="37"/>
      <c r="M74" s="22">
        <f>VLOOKUP($B74,'28 мая'!$B$2:$H$301,7,FALSE)</f>
        <v>55.767562879444938</v>
      </c>
      <c r="N74" s="37"/>
      <c r="O74" s="37"/>
      <c r="P74" s="37"/>
      <c r="Q74" s="37"/>
      <c r="R74" s="37"/>
      <c r="S74" s="26"/>
      <c r="T74" s="25">
        <f>LARGE($F74:$Q74,1)</f>
        <v>73.878819264629684</v>
      </c>
      <c r="U74" s="25">
        <f>LARGE($F74:$Q74,2)</f>
        <v>55.767562879444938</v>
      </c>
      <c r="V74" s="25">
        <f>LARGE($F74:$R74,3)</f>
        <v>17.652899126290684</v>
      </c>
      <c r="W74" s="25">
        <f>LARGE($F74:$R74,4)</f>
        <v>10.887417218543044</v>
      </c>
      <c r="X74" s="25"/>
      <c r="Y74" s="38">
        <f>SUM(T74:W74)</f>
        <v>158.18669848890835</v>
      </c>
      <c r="AA74" s="24" t="s">
        <v>116</v>
      </c>
    </row>
    <row r="75" spans="1:29" s="12" customFormat="1" ht="15" x14ac:dyDescent="0.3">
      <c r="A75" s="30" t="s">
        <v>215</v>
      </c>
      <c r="B75" s="24" t="s">
        <v>569</v>
      </c>
      <c r="C75" s="24" t="s">
        <v>229</v>
      </c>
      <c r="D75" s="24">
        <v>2009</v>
      </c>
      <c r="E75" s="24" t="s">
        <v>8</v>
      </c>
      <c r="F75" s="37"/>
      <c r="G75" s="37"/>
      <c r="H75" s="37"/>
      <c r="I75" s="37">
        <f>VLOOKUP($B75,'5 мая'!$B$2:$H$708,7,FALSE)</f>
        <v>66.701191092698082</v>
      </c>
      <c r="J75" s="37">
        <f>VLOOKUP($B75,'9 мая'!$B$2:$H$655,7,FALSE)</f>
        <v>10.480540111199337</v>
      </c>
      <c r="K75" s="37">
        <f>VLOOKUP($B75,'14 мая'!$B$2:$H$354,7,FALSE)</f>
        <v>13.360323886639634</v>
      </c>
      <c r="L75" s="37"/>
      <c r="M75" s="22">
        <f>VLOOKUP($B75,'28 мая'!$B$2:$H$301,7,FALSE)</f>
        <v>75.71552471812663</v>
      </c>
      <c r="N75" s="37"/>
      <c r="O75" s="37"/>
      <c r="P75" s="37"/>
      <c r="Q75" s="37"/>
      <c r="R75" s="37"/>
      <c r="S75" s="26"/>
      <c r="T75" s="25">
        <f>LARGE($F75:$Q75,1)</f>
        <v>75.71552471812663</v>
      </c>
      <c r="U75" s="25">
        <f>LARGE($F75:$Q75,2)</f>
        <v>66.701191092698082</v>
      </c>
      <c r="V75" s="25">
        <f>LARGE($F75:$R75,3)</f>
        <v>13.360323886639634</v>
      </c>
      <c r="W75" s="25"/>
      <c r="X75" s="25"/>
      <c r="Y75" s="38">
        <f>SUM(T75:W75)</f>
        <v>155.77703969746435</v>
      </c>
      <c r="Z75" s="24"/>
      <c r="AA75" s="24" t="s">
        <v>116</v>
      </c>
      <c r="AB75" s="24"/>
      <c r="AC75" s="24"/>
    </row>
    <row r="76" spans="1:29" s="12" customFormat="1" ht="15" x14ac:dyDescent="0.3">
      <c r="A76" s="30" t="s">
        <v>215</v>
      </c>
      <c r="B76" s="24" t="s">
        <v>84</v>
      </c>
      <c r="C76" s="24" t="s">
        <v>119</v>
      </c>
      <c r="D76" s="26">
        <v>2009</v>
      </c>
      <c r="E76" s="26" t="s">
        <v>44</v>
      </c>
      <c r="F76" s="37">
        <f>VLOOKUP(B76,'Урфо 1'!B$2:H$177,7,FALSE)</f>
        <v>0</v>
      </c>
      <c r="G76" s="37">
        <f>VLOOKUP(B76,'Урфо 2'!B$2:H$200,7,FALSE)</f>
        <v>22.478386167146969</v>
      </c>
      <c r="H76" s="37">
        <f>VLOOKUP(B76,'урфо 3'!B$2:H$200,7,FALSE)</f>
        <v>34.569536423841065</v>
      </c>
      <c r="I76" s="37"/>
      <c r="J76" s="37"/>
      <c r="K76" s="37">
        <f>VLOOKUP($B76,'14 мая'!$B$2:$H$354,7,FALSE)</f>
        <v>63.742690058479525</v>
      </c>
      <c r="L76" s="37"/>
      <c r="M76" s="22">
        <f>VLOOKUP($B76,'28 мая'!$B$2:$H$301,7,FALSE)</f>
        <v>30.789245446660914</v>
      </c>
      <c r="N76" s="37"/>
      <c r="O76" s="37"/>
      <c r="P76" s="37"/>
      <c r="Q76" s="37"/>
      <c r="R76" s="37"/>
      <c r="S76" s="26"/>
      <c r="T76" s="25">
        <f>LARGE($F76:$Q76,1)</f>
        <v>63.742690058479525</v>
      </c>
      <c r="U76" s="25">
        <f>LARGE($F76:$Q76,2)</f>
        <v>34.569536423841065</v>
      </c>
      <c r="V76" s="25">
        <f>LARGE($F76:$R76,3)</f>
        <v>30.789245446660914</v>
      </c>
      <c r="W76" s="25">
        <f>LARGE($F76:$R76,4)</f>
        <v>22.478386167146969</v>
      </c>
      <c r="X76" s="25"/>
      <c r="Y76" s="38">
        <f>SUM(T76:W76)</f>
        <v>151.57985809612848</v>
      </c>
      <c r="Z76" s="24"/>
      <c r="AA76" s="24" t="s">
        <v>116</v>
      </c>
      <c r="AB76" s="24"/>
      <c r="AC76" s="24"/>
    </row>
    <row r="77" spans="1:29" s="12" customFormat="1" ht="15" x14ac:dyDescent="0.3">
      <c r="A77" s="30" t="s">
        <v>215</v>
      </c>
      <c r="B77" s="24" t="s">
        <v>57</v>
      </c>
      <c r="C77" s="24" t="s">
        <v>119</v>
      </c>
      <c r="D77" s="26">
        <v>2010</v>
      </c>
      <c r="E77" s="26" t="s">
        <v>44</v>
      </c>
      <c r="F77" s="37">
        <f>VLOOKUP(B77,'Урфо 1'!B$2:H$177,7,FALSE)</f>
        <v>0</v>
      </c>
      <c r="G77" s="37"/>
      <c r="H77" s="37"/>
      <c r="I77" s="37"/>
      <c r="J77" s="37"/>
      <c r="K77" s="37">
        <f>VLOOKUP($B77,'14 мая'!$B$2:$H$354,7,FALSE)</f>
        <v>34.772829509671595</v>
      </c>
      <c r="L77" s="37"/>
      <c r="M77" s="22">
        <f>VLOOKUP($B77,'28 мая'!$B$2:$H$301,7,FALSE)</f>
        <v>76.582827406764977</v>
      </c>
      <c r="N77" s="37"/>
      <c r="O77" s="37"/>
      <c r="P77" s="37"/>
      <c r="Q77" s="37"/>
      <c r="R77" s="37"/>
      <c r="S77" s="26"/>
      <c r="T77" s="25">
        <f>LARGE($F77:$Q77,1)</f>
        <v>76.582827406764977</v>
      </c>
      <c r="U77" s="25">
        <f>LARGE($F77:$Q77,2)</f>
        <v>34.772829509671595</v>
      </c>
      <c r="V77" s="25"/>
      <c r="W77" s="25"/>
      <c r="X77" s="38"/>
      <c r="Y77" s="38">
        <f>SUM(T77:W77)</f>
        <v>111.35565691643657</v>
      </c>
      <c r="AA77" s="24" t="s">
        <v>116</v>
      </c>
      <c r="AB77" s="24"/>
      <c r="AC77" s="24"/>
    </row>
    <row r="78" spans="1:29" s="24" customFormat="1" ht="15" x14ac:dyDescent="0.3">
      <c r="A78" s="30" t="s">
        <v>215</v>
      </c>
      <c r="B78" s="24" t="s">
        <v>571</v>
      </c>
      <c r="C78" s="24" t="s">
        <v>229</v>
      </c>
      <c r="D78" s="24">
        <v>2009</v>
      </c>
      <c r="E78" s="24" t="s">
        <v>44</v>
      </c>
      <c r="F78" s="37"/>
      <c r="G78" s="37"/>
      <c r="H78" s="37"/>
      <c r="I78" s="37">
        <f>VLOOKUP($B78,'5 мая'!$B$2:$H$708,7,FALSE)</f>
        <v>72.428793371310164</v>
      </c>
      <c r="J78" s="37">
        <f>VLOOKUP($B78,'9 мая'!$B$2:$H$655,7,FALSE)</f>
        <v>0</v>
      </c>
      <c r="K78" s="37">
        <f>VLOOKUP($B78,'14 мая'!$B$2:$H$354,7,FALSE)</f>
        <v>0</v>
      </c>
      <c r="L78" s="37"/>
      <c r="M78" s="22">
        <f>VLOOKUP($B78,'28 мая'!$B$2:$H$301,7,FALSE)</f>
        <v>38.855160450997403</v>
      </c>
      <c r="N78" s="37"/>
      <c r="O78" s="37"/>
      <c r="P78" s="37"/>
      <c r="Q78" s="37"/>
      <c r="R78" s="37"/>
      <c r="S78" s="26"/>
      <c r="T78" s="25">
        <f>LARGE($F78:$Q78,1)</f>
        <v>72.428793371310164</v>
      </c>
      <c r="U78" s="25">
        <f>LARGE($F78:$Q78,2)</f>
        <v>38.855160450997403</v>
      </c>
      <c r="V78" s="25">
        <f>LARGE($F78:$R78,3)</f>
        <v>0</v>
      </c>
      <c r="W78" s="25"/>
      <c r="X78" s="25"/>
      <c r="Y78" s="38">
        <f>SUM(T78:W78)</f>
        <v>111.28395382230757</v>
      </c>
      <c r="AA78" s="24" t="s">
        <v>116</v>
      </c>
    </row>
    <row r="79" spans="1:29" s="24" customFormat="1" ht="15" x14ac:dyDescent="0.3">
      <c r="A79" s="30" t="s">
        <v>215</v>
      </c>
      <c r="B79" s="24" t="s">
        <v>109</v>
      </c>
      <c r="C79" s="24" t="s">
        <v>119</v>
      </c>
      <c r="D79" s="26">
        <v>2009</v>
      </c>
      <c r="E79" s="26" t="s">
        <v>22</v>
      </c>
      <c r="F79" s="37">
        <f>VLOOKUP(B79,'Урфо 1'!B$2:H$177,7,FALSE)</f>
        <v>0</v>
      </c>
      <c r="G79" s="37">
        <f>VLOOKUP(B79,'Урфо 2'!B$2:H$200,7,FALSE)</f>
        <v>4.6685878962536203</v>
      </c>
      <c r="H79" s="37">
        <f>VLOOKUP(B79,'урфо 3'!B$2:H$200,7,FALSE)</f>
        <v>0</v>
      </c>
      <c r="I79" s="37">
        <f>VLOOKUP($B79,'5 мая'!$B$2:$H$708,7,FALSE)</f>
        <v>37.12066286897975</v>
      </c>
      <c r="J79" s="37">
        <f>VLOOKUP($B79,'9 мая'!$B$2:$H$655,7,FALSE)</f>
        <v>0</v>
      </c>
      <c r="K79" s="37">
        <f>VLOOKUP($B79,'14 мая'!$B$2:$H$354,7,FALSE)</f>
        <v>35.132703553756187</v>
      </c>
      <c r="L79" s="37"/>
      <c r="M79" s="22">
        <f>VLOOKUP($B79,'28 мая'!$B$2:$H$301,7,FALSE)</f>
        <v>30.529054640069376</v>
      </c>
      <c r="N79" s="37"/>
      <c r="O79" s="37"/>
      <c r="P79" s="37"/>
      <c r="Q79" s="37"/>
      <c r="R79" s="37"/>
      <c r="S79" s="26"/>
      <c r="T79" s="25">
        <f>LARGE($F79:$Q79,1)</f>
        <v>37.12066286897975</v>
      </c>
      <c r="U79" s="25">
        <f>LARGE($F79:$Q79,2)</f>
        <v>35.132703553756187</v>
      </c>
      <c r="V79" s="25">
        <f>LARGE($F79:$R79,3)</f>
        <v>30.529054640069376</v>
      </c>
      <c r="W79" s="25">
        <f>LARGE($F79:$R79,4)</f>
        <v>4.6685878962536203</v>
      </c>
      <c r="X79" s="25"/>
      <c r="Y79" s="38">
        <f>SUM(T79:W79)</f>
        <v>107.45100895905894</v>
      </c>
      <c r="AA79" s="24" t="s">
        <v>116</v>
      </c>
    </row>
    <row r="80" spans="1:29" s="24" customFormat="1" ht="15" x14ac:dyDescent="0.3">
      <c r="A80" s="30" t="s">
        <v>215</v>
      </c>
      <c r="B80" s="24" t="s">
        <v>80</v>
      </c>
      <c r="C80" s="24" t="s">
        <v>119</v>
      </c>
      <c r="D80" s="26">
        <v>2009</v>
      </c>
      <c r="E80" s="26" t="s">
        <v>22</v>
      </c>
      <c r="F80" s="37">
        <f>VLOOKUP(B80,'Урфо 1'!B$2:H$177,7,FALSE)</f>
        <v>0</v>
      </c>
      <c r="G80" s="37">
        <f>VLOOKUP(B80,'Урфо 2'!B$2:H$200,7,FALSE)</f>
        <v>0</v>
      </c>
      <c r="H80" s="37">
        <f>VLOOKUP(B80,'урфо 3'!B$2:H$200,7,FALSE)</f>
        <v>0</v>
      </c>
      <c r="I80" s="37">
        <f>VLOOKUP($B80,'5 мая'!$B$2:$H$708,7,FALSE)</f>
        <v>44.878301398239245</v>
      </c>
      <c r="J80" s="37">
        <f>VLOOKUP($B80,'9 мая'!$B$2:$H$655,7,FALSE)</f>
        <v>0</v>
      </c>
      <c r="K80" s="37">
        <f>VLOOKUP($B80,'14 мая'!$B$2:$H$354,7,FALSE)</f>
        <v>25.416104363472783</v>
      </c>
      <c r="L80" s="37"/>
      <c r="M80" s="22">
        <f>VLOOKUP($B80,'28 мая'!$B$2:$H$301,7,FALSE)</f>
        <v>24.891587163920235</v>
      </c>
      <c r="N80" s="37"/>
      <c r="O80" s="37"/>
      <c r="P80" s="37"/>
      <c r="Q80" s="37"/>
      <c r="R80" s="37"/>
      <c r="S80" s="26"/>
      <c r="T80" s="25">
        <f>LARGE($F80:$Q80,1)</f>
        <v>44.878301398239245</v>
      </c>
      <c r="U80" s="25">
        <f>LARGE($F80:$Q80,2)</f>
        <v>25.416104363472783</v>
      </c>
      <c r="V80" s="25">
        <f>LARGE($F80:$R80,3)</f>
        <v>24.891587163920235</v>
      </c>
      <c r="W80" s="25">
        <f>LARGE($F80:$R80,4)</f>
        <v>0</v>
      </c>
      <c r="X80" s="25"/>
      <c r="Y80" s="38">
        <f>SUM(T80:W80)</f>
        <v>95.185992925632263</v>
      </c>
      <c r="AA80" s="24" t="s">
        <v>116</v>
      </c>
    </row>
    <row r="81" spans="1:27" s="24" customFormat="1" ht="15" x14ac:dyDescent="0.3">
      <c r="A81" s="30" t="s">
        <v>215</v>
      </c>
      <c r="B81" s="24" t="s">
        <v>56</v>
      </c>
      <c r="C81" s="24" t="s">
        <v>119</v>
      </c>
      <c r="D81" s="26">
        <v>2009</v>
      </c>
      <c r="E81" s="26" t="s">
        <v>19</v>
      </c>
      <c r="F81" s="37">
        <f>VLOOKUP(B81,'Урфо 1'!B$2:H$177,7,FALSE)</f>
        <v>8.2226980728051675</v>
      </c>
      <c r="G81" s="37">
        <f>VLOOKUP(B81,'Урфо 2'!B$2:H$200,7,FALSE)</f>
        <v>0</v>
      </c>
      <c r="H81" s="37">
        <f>VLOOKUP(B81,'урфо 3'!B$2:H$200,7,FALSE)</f>
        <v>0</v>
      </c>
      <c r="I81" s="37"/>
      <c r="J81" s="37"/>
      <c r="K81" s="37">
        <f>VLOOKUP($B81,'14 мая'!$B$2:$H$354,7,FALSE)</f>
        <v>41.835357624831289</v>
      </c>
      <c r="L81" s="37"/>
      <c r="M81" s="22">
        <f>VLOOKUP($B81,'28 мая'!$B$2:$H$301,7,FALSE)</f>
        <v>32.870771899392906</v>
      </c>
      <c r="N81" s="37"/>
      <c r="O81" s="37"/>
      <c r="P81" s="37"/>
      <c r="Q81" s="37"/>
      <c r="R81" s="37"/>
      <c r="S81" s="26"/>
      <c r="T81" s="25">
        <f>LARGE($F81:$Q81,1)</f>
        <v>41.835357624831289</v>
      </c>
      <c r="U81" s="25">
        <f>LARGE($F81:$Q81,2)</f>
        <v>32.870771899392906</v>
      </c>
      <c r="V81" s="25">
        <f>LARGE($F81:$R81,3)</f>
        <v>8.2226980728051675</v>
      </c>
      <c r="W81" s="25">
        <f>LARGE($F81:$R81,4)</f>
        <v>0</v>
      </c>
      <c r="X81" s="25"/>
      <c r="Y81" s="38">
        <f>SUM(T81:W81)</f>
        <v>82.928827597029368</v>
      </c>
      <c r="AA81" s="24" t="s">
        <v>116</v>
      </c>
    </row>
    <row r="82" spans="1:27" s="24" customFormat="1" ht="15" x14ac:dyDescent="0.3">
      <c r="A82" s="30" t="s">
        <v>215</v>
      </c>
      <c r="B82" s="24" t="s">
        <v>896</v>
      </c>
      <c r="C82" s="24" t="s">
        <v>872</v>
      </c>
      <c r="D82" s="24">
        <v>2010</v>
      </c>
      <c r="E82" s="24" t="s">
        <v>8</v>
      </c>
      <c r="F82" s="37"/>
      <c r="G82" s="37"/>
      <c r="H82" s="37"/>
      <c r="I82" s="37"/>
      <c r="J82" s="37"/>
      <c r="K82" s="37">
        <f>VLOOKUP($B82,'14 мая'!$B$2:$H$354,7,FALSE)</f>
        <v>80.476833108412052</v>
      </c>
      <c r="L82" s="37"/>
      <c r="M82" s="22">
        <f>VLOOKUP($B82,'28 мая'!$B$2:$H$301,7,FALSE)</f>
        <v>59.670424978317442</v>
      </c>
      <c r="N82" s="37"/>
      <c r="O82" s="37"/>
      <c r="P82" s="37"/>
      <c r="Q82" s="37"/>
      <c r="R82" s="37"/>
      <c r="S82" s="26"/>
      <c r="T82" s="25">
        <f>LARGE($F82:$Q82,1)</f>
        <v>80.476833108412052</v>
      </c>
      <c r="U82" s="25"/>
      <c r="V82" s="25"/>
      <c r="W82" s="25"/>
      <c r="X82" s="25"/>
      <c r="Y82" s="38">
        <f>SUM(T82:W82)</f>
        <v>80.476833108412052</v>
      </c>
      <c r="AA82" s="24" t="s">
        <v>116</v>
      </c>
    </row>
    <row r="83" spans="1:27" s="24" customFormat="1" ht="15" x14ac:dyDescent="0.3">
      <c r="A83" s="30" t="s">
        <v>215</v>
      </c>
      <c r="B83" s="24" t="s">
        <v>55</v>
      </c>
      <c r="C83" s="24" t="s">
        <v>119</v>
      </c>
      <c r="D83" s="26">
        <v>2010</v>
      </c>
      <c r="E83" s="26" t="s">
        <v>22</v>
      </c>
      <c r="F83" s="37">
        <f>VLOOKUP(B83,'Урфо 1'!B$2:H$177,7,FALSE)</f>
        <v>0</v>
      </c>
      <c r="G83" s="37">
        <f>VLOOKUP(B83,'Урфо 2'!B$2:H$200,7,FALSE)</f>
        <v>47.377521613832833</v>
      </c>
      <c r="H83" s="37">
        <f>VLOOKUP(B83,'урфо 3'!B$2:H$200,7,FALSE)</f>
        <v>0</v>
      </c>
      <c r="I83" s="37"/>
      <c r="J83" s="37">
        <f>VLOOKUP($B83,'9 мая'!$B$2:$H$655,7,FALSE)</f>
        <v>0</v>
      </c>
      <c r="K83" s="37">
        <f>VLOOKUP($B83,'14 мая'!$B$2:$H$354,7,FALSE)</f>
        <v>16.014394961763344</v>
      </c>
      <c r="L83" s="37"/>
      <c r="M83" s="22">
        <f>VLOOKUP($B83,'28 мая'!$B$2:$H$301,7,FALSE)</f>
        <v>0</v>
      </c>
      <c r="N83" s="37"/>
      <c r="O83" s="37"/>
      <c r="P83" s="37"/>
      <c r="Q83" s="37"/>
      <c r="R83" s="37"/>
      <c r="S83" s="26"/>
      <c r="T83" s="25">
        <f>LARGE($F83:$Q83,1)</f>
        <v>47.377521613832833</v>
      </c>
      <c r="U83" s="25">
        <f>LARGE($F83:$Q83,2)</f>
        <v>16.014394961763344</v>
      </c>
      <c r="V83" s="25">
        <f>LARGE($F83:$R83,3)</f>
        <v>0</v>
      </c>
      <c r="W83" s="25">
        <f>LARGE($F83:$R83,4)</f>
        <v>0</v>
      </c>
      <c r="X83" s="25"/>
      <c r="Y83" s="38">
        <f>SUM(T83:W83)</f>
        <v>63.391916575596177</v>
      </c>
      <c r="AA83" s="24" t="s">
        <v>116</v>
      </c>
    </row>
    <row r="84" spans="1:27" s="24" customFormat="1" ht="15" x14ac:dyDescent="0.3">
      <c r="A84" s="30" t="s">
        <v>215</v>
      </c>
      <c r="B84" s="24" t="s">
        <v>898</v>
      </c>
      <c r="C84" s="24" t="s">
        <v>870</v>
      </c>
      <c r="D84" s="24">
        <v>2009</v>
      </c>
      <c r="E84" s="24" t="s">
        <v>44</v>
      </c>
      <c r="F84" s="37"/>
      <c r="G84" s="37"/>
      <c r="H84" s="37"/>
      <c r="I84" s="37"/>
      <c r="J84" s="37"/>
      <c r="K84" s="37">
        <f>VLOOKUP($B84,'14 мая'!$B$2:$H$354,7,FALSE)</f>
        <v>63.382816014394962</v>
      </c>
      <c r="L84" s="37"/>
      <c r="M84" s="22"/>
      <c r="N84" s="37"/>
      <c r="O84" s="37"/>
      <c r="P84" s="37"/>
      <c r="Q84" s="37"/>
      <c r="R84" s="37"/>
      <c r="S84" s="26"/>
      <c r="T84" s="25">
        <f>LARGE($F84:$Q84,1)</f>
        <v>63.382816014394962</v>
      </c>
      <c r="U84" s="25"/>
      <c r="V84" s="25"/>
      <c r="W84" s="25"/>
      <c r="X84" s="25"/>
      <c r="Y84" s="38">
        <f>SUM(T84:W84)</f>
        <v>63.382816014394962</v>
      </c>
      <c r="AA84" s="24" t="s">
        <v>116</v>
      </c>
    </row>
    <row r="85" spans="1:27" s="24" customFormat="1" ht="15" x14ac:dyDescent="0.3">
      <c r="A85" s="30" t="s">
        <v>215</v>
      </c>
      <c r="B85" s="24" t="s">
        <v>899</v>
      </c>
      <c r="C85" s="24" t="s">
        <v>875</v>
      </c>
      <c r="D85" s="24">
        <v>2010</v>
      </c>
      <c r="E85" s="24" t="s">
        <v>44</v>
      </c>
      <c r="F85" s="37"/>
      <c r="G85" s="37"/>
      <c r="H85" s="37"/>
      <c r="I85" s="37"/>
      <c r="J85" s="37"/>
      <c r="K85" s="37">
        <f>VLOOKUP($B85,'14 мая'!$B$2:$H$354,7,FALSE)</f>
        <v>58.344579397210964</v>
      </c>
      <c r="L85" s="37"/>
      <c r="M85" s="22">
        <f>VLOOKUP($B85,'28 мая'!$B$2:$H$301,7,FALSE)</f>
        <v>18.386816999132691</v>
      </c>
      <c r="N85" s="37"/>
      <c r="O85" s="37"/>
      <c r="P85" s="37"/>
      <c r="Q85" s="37"/>
      <c r="R85" s="37"/>
      <c r="S85" s="26"/>
      <c r="T85" s="25">
        <f>LARGE($F85:$Q85,1)</f>
        <v>58.344579397210964</v>
      </c>
      <c r="U85" s="25"/>
      <c r="V85" s="25"/>
      <c r="W85" s="25"/>
      <c r="X85" s="25"/>
      <c r="Y85" s="38">
        <f>SUM(T85:W85)</f>
        <v>58.344579397210964</v>
      </c>
      <c r="AA85" s="24" t="s">
        <v>116</v>
      </c>
    </row>
    <row r="86" spans="1:27" s="24" customFormat="1" ht="15" x14ac:dyDescent="0.3">
      <c r="A86" s="30" t="s">
        <v>215</v>
      </c>
      <c r="B86" s="24" t="s">
        <v>900</v>
      </c>
      <c r="C86" s="24" t="s">
        <v>888</v>
      </c>
      <c r="D86" s="24">
        <v>2010</v>
      </c>
      <c r="E86" s="24" t="s">
        <v>10</v>
      </c>
      <c r="F86" s="37"/>
      <c r="G86" s="37"/>
      <c r="H86" s="37"/>
      <c r="I86" s="37"/>
      <c r="J86" s="37"/>
      <c r="K86" s="37">
        <f>VLOOKUP($B86,'14 мая'!$B$2:$H$354,7,FALSE)</f>
        <v>54.880791722896959</v>
      </c>
      <c r="L86" s="37"/>
      <c r="M86" s="22">
        <f>VLOOKUP($B86,'28 мая'!$B$2:$H$301,7,FALSE)</f>
        <v>38.248048568950594</v>
      </c>
      <c r="N86" s="37"/>
      <c r="O86" s="37"/>
      <c r="P86" s="37"/>
      <c r="Q86" s="37"/>
      <c r="R86" s="37"/>
      <c r="S86" s="26"/>
      <c r="T86" s="25">
        <f>LARGE($F86:$Q86,1)</f>
        <v>54.880791722896959</v>
      </c>
      <c r="U86" s="25"/>
      <c r="V86" s="25"/>
      <c r="W86" s="25"/>
      <c r="X86" s="25"/>
      <c r="Y86" s="38">
        <f>SUM(T86:W86)</f>
        <v>54.880791722896959</v>
      </c>
      <c r="AA86" s="24" t="s">
        <v>116</v>
      </c>
    </row>
    <row r="87" spans="1:27" s="24" customFormat="1" ht="15" x14ac:dyDescent="0.3">
      <c r="A87" s="30" t="s">
        <v>215</v>
      </c>
      <c r="B87" s="24" t="s">
        <v>901</v>
      </c>
      <c r="C87" s="24" t="s">
        <v>902</v>
      </c>
      <c r="D87" s="24">
        <v>2010</v>
      </c>
      <c r="E87" s="24" t="s">
        <v>10</v>
      </c>
      <c r="F87" s="37"/>
      <c r="G87" s="37"/>
      <c r="H87" s="37"/>
      <c r="I87" s="37"/>
      <c r="J87" s="37"/>
      <c r="K87" s="37">
        <f>VLOOKUP($B87,'14 мая'!$B$2:$H$354,7,FALSE)</f>
        <v>43.859649122807014</v>
      </c>
      <c r="L87" s="37"/>
      <c r="M87" s="22">
        <f>VLOOKUP($B87,'28 мая'!$B$2:$H$301,7,FALSE)</f>
        <v>0</v>
      </c>
      <c r="N87" s="37"/>
      <c r="O87" s="37"/>
      <c r="P87" s="37"/>
      <c r="Q87" s="37"/>
      <c r="R87" s="37"/>
      <c r="S87" s="26"/>
      <c r="T87" s="25">
        <f>LARGE($F87:$Q87,1)</f>
        <v>43.859649122807014</v>
      </c>
      <c r="U87" s="25"/>
      <c r="V87" s="25"/>
      <c r="W87" s="25"/>
      <c r="X87" s="25"/>
      <c r="Y87" s="38">
        <f>SUM(T87:W87)</f>
        <v>43.859649122807014</v>
      </c>
      <c r="AA87" s="24" t="s">
        <v>116</v>
      </c>
    </row>
    <row r="88" spans="1:27" s="24" customFormat="1" ht="15" x14ac:dyDescent="0.3">
      <c r="A88" s="30" t="s">
        <v>215</v>
      </c>
      <c r="B88" s="24" t="s">
        <v>903</v>
      </c>
      <c r="C88" s="24" t="s">
        <v>873</v>
      </c>
      <c r="D88" s="24">
        <v>2009</v>
      </c>
      <c r="E88" s="24" t="s">
        <v>8</v>
      </c>
      <c r="F88" s="37"/>
      <c r="G88" s="37"/>
      <c r="H88" s="37"/>
      <c r="I88" s="37"/>
      <c r="J88" s="37"/>
      <c r="K88" s="37">
        <f>VLOOKUP($B88,'14 мая'!$B$2:$H$354,7,FALSE)</f>
        <v>40.66576698155643</v>
      </c>
      <c r="L88" s="37"/>
      <c r="M88" s="22"/>
      <c r="N88" s="37"/>
      <c r="O88" s="37"/>
      <c r="P88" s="37"/>
      <c r="Q88" s="37"/>
      <c r="R88" s="37"/>
      <c r="S88" s="26"/>
      <c r="T88" s="25">
        <f>LARGE($F88:$Q88,1)</f>
        <v>40.66576698155643</v>
      </c>
      <c r="U88" s="25"/>
      <c r="V88" s="25"/>
      <c r="W88" s="25"/>
      <c r="X88" s="25"/>
      <c r="Y88" s="38">
        <f>SUM(T88:W88)</f>
        <v>40.66576698155643</v>
      </c>
      <c r="AA88" s="24" t="s">
        <v>116</v>
      </c>
    </row>
    <row r="89" spans="1:27" s="24" customFormat="1" ht="15" x14ac:dyDescent="0.3">
      <c r="A89" s="30" t="s">
        <v>215</v>
      </c>
      <c r="B89" s="24" t="s">
        <v>904</v>
      </c>
      <c r="C89" s="24" t="s">
        <v>888</v>
      </c>
      <c r="D89" s="24">
        <v>2010</v>
      </c>
      <c r="E89" s="24" t="s">
        <v>20</v>
      </c>
      <c r="F89" s="37"/>
      <c r="G89" s="37"/>
      <c r="H89" s="37"/>
      <c r="I89" s="37"/>
      <c r="J89" s="37"/>
      <c r="K89" s="37">
        <f>VLOOKUP($B89,'14 мая'!$B$2:$H$354,7,FALSE)</f>
        <v>38.731443994601875</v>
      </c>
      <c r="L89" s="37"/>
      <c r="M89" s="22">
        <f>VLOOKUP($B89,'28 мая'!$B$2:$H$301,7,FALSE)</f>
        <v>0</v>
      </c>
      <c r="N89" s="37"/>
      <c r="O89" s="37"/>
      <c r="P89" s="37"/>
      <c r="Q89" s="37"/>
      <c r="R89" s="37"/>
      <c r="S89" s="26"/>
      <c r="T89" s="25">
        <f>LARGE($F89:$Q89,1)</f>
        <v>38.731443994601875</v>
      </c>
      <c r="U89" s="25"/>
      <c r="V89" s="25"/>
      <c r="W89" s="25"/>
      <c r="X89" s="25"/>
      <c r="Y89" s="38">
        <f>SUM(T89:W89)</f>
        <v>38.731443994601875</v>
      </c>
      <c r="AA89" s="24" t="s">
        <v>116</v>
      </c>
    </row>
    <row r="90" spans="1:27" s="24" customFormat="1" ht="15" x14ac:dyDescent="0.3">
      <c r="A90" s="30" t="s">
        <v>215</v>
      </c>
      <c r="B90" s="24" t="s">
        <v>905</v>
      </c>
      <c r="C90" s="24" t="s">
        <v>902</v>
      </c>
      <c r="D90" s="24">
        <v>2009</v>
      </c>
      <c r="E90" s="24" t="s">
        <v>22</v>
      </c>
      <c r="F90" s="37"/>
      <c r="G90" s="37"/>
      <c r="H90" s="37"/>
      <c r="I90" s="37"/>
      <c r="J90" s="37"/>
      <c r="K90" s="37">
        <f>VLOOKUP($B90,'14 мая'!$B$2:$H$354,7,FALSE)</f>
        <v>37.067026540710742</v>
      </c>
      <c r="L90" s="37"/>
      <c r="M90" s="22">
        <f>VLOOKUP($B90,'28 мая'!$B$2:$H$301,7,FALSE)</f>
        <v>0</v>
      </c>
      <c r="N90" s="37"/>
      <c r="O90" s="37"/>
      <c r="P90" s="37"/>
      <c r="Q90" s="37"/>
      <c r="R90" s="37"/>
      <c r="S90" s="26"/>
      <c r="T90" s="25">
        <f>LARGE($F90:$Q90,1)</f>
        <v>37.067026540710742</v>
      </c>
      <c r="U90" s="25"/>
      <c r="V90" s="25"/>
      <c r="W90" s="25"/>
      <c r="X90" s="25"/>
      <c r="Y90" s="38">
        <f>SUM(T90:W90)</f>
        <v>37.067026540710742</v>
      </c>
      <c r="AA90" s="24" t="s">
        <v>116</v>
      </c>
    </row>
    <row r="91" spans="1:27" s="24" customFormat="1" ht="15" x14ac:dyDescent="0.3">
      <c r="A91" s="30" t="s">
        <v>215</v>
      </c>
      <c r="B91" t="s">
        <v>1037</v>
      </c>
      <c r="C91" t="s">
        <v>873</v>
      </c>
      <c r="D91">
        <v>2010</v>
      </c>
      <c r="E91" t="s">
        <v>20</v>
      </c>
      <c r="F91" s="37"/>
      <c r="G91" s="37"/>
      <c r="H91" s="37"/>
      <c r="I91" s="37"/>
      <c r="J91" s="37"/>
      <c r="K91" s="37"/>
      <c r="L91" s="37"/>
      <c r="M91" s="22">
        <f>VLOOKUP($B91,'28 мая'!$B$2:$H$301,7,FALSE)</f>
        <v>34.605377276669543</v>
      </c>
      <c r="N91" s="37"/>
      <c r="O91" s="37"/>
      <c r="P91" s="37"/>
      <c r="Q91" s="37"/>
      <c r="R91" s="37"/>
      <c r="S91" s="26"/>
      <c r="T91" s="25">
        <f>LARGE($F91:$Q91,1)</f>
        <v>34.605377276669543</v>
      </c>
      <c r="U91" s="25"/>
      <c r="V91" s="25"/>
      <c r="W91" s="25"/>
      <c r="X91" s="25"/>
      <c r="Y91" s="38">
        <f>SUM(T91:W91)</f>
        <v>34.605377276669543</v>
      </c>
      <c r="AA91" s="24" t="s">
        <v>116</v>
      </c>
    </row>
    <row r="92" spans="1:27" s="24" customFormat="1" ht="15" x14ac:dyDescent="0.3">
      <c r="A92" s="30" t="s">
        <v>215</v>
      </c>
      <c r="B92" t="s">
        <v>1038</v>
      </c>
      <c r="C92" t="s">
        <v>995</v>
      </c>
      <c r="D92">
        <v>2009</v>
      </c>
      <c r="E92" t="s">
        <v>22</v>
      </c>
      <c r="F92" s="37"/>
      <c r="G92" s="37"/>
      <c r="H92" s="37"/>
      <c r="I92" s="37"/>
      <c r="J92" s="37"/>
      <c r="K92" s="37"/>
      <c r="L92" s="37"/>
      <c r="M92" s="22">
        <f>VLOOKUP($B92,'28 мая'!$B$2:$H$301,7,FALSE)</f>
        <v>33.564614050303561</v>
      </c>
      <c r="N92" s="37"/>
      <c r="O92" s="37"/>
      <c r="P92" s="37"/>
      <c r="Q92" s="37"/>
      <c r="R92" s="37"/>
      <c r="S92" s="26"/>
      <c r="T92" s="25">
        <f>LARGE($F92:$Q92,1)</f>
        <v>33.564614050303561</v>
      </c>
      <c r="U92" s="25"/>
      <c r="V92" s="25"/>
      <c r="W92" s="25"/>
      <c r="X92" s="25"/>
      <c r="Y92" s="38">
        <f>SUM(T92:W92)</f>
        <v>33.564614050303561</v>
      </c>
      <c r="AA92" s="24" t="s">
        <v>116</v>
      </c>
    </row>
    <row r="93" spans="1:27" s="24" customFormat="1" ht="15" x14ac:dyDescent="0.3">
      <c r="A93" s="30" t="s">
        <v>215</v>
      </c>
      <c r="B93" s="24" t="s">
        <v>906</v>
      </c>
      <c r="C93" s="24" t="s">
        <v>873</v>
      </c>
      <c r="D93" s="24">
        <v>2010</v>
      </c>
      <c r="E93" s="24" t="s">
        <v>22</v>
      </c>
      <c r="F93" s="37"/>
      <c r="G93" s="37"/>
      <c r="H93" s="37"/>
      <c r="I93" s="37"/>
      <c r="J93" s="37"/>
      <c r="K93" s="37">
        <f>VLOOKUP($B93,'14 мая'!$B$2:$H$354,7,FALSE)</f>
        <v>32.883490778227582</v>
      </c>
      <c r="L93" s="37"/>
      <c r="M93" s="22"/>
      <c r="N93" s="37"/>
      <c r="O93" s="37"/>
      <c r="P93" s="37"/>
      <c r="Q93" s="37"/>
      <c r="R93" s="37"/>
      <c r="S93" s="26"/>
      <c r="T93" s="25">
        <f>LARGE($F93:$Q93,1)</f>
        <v>32.883490778227582</v>
      </c>
      <c r="U93" s="25"/>
      <c r="V93" s="25"/>
      <c r="W93" s="25"/>
      <c r="X93" s="25"/>
      <c r="Y93" s="38">
        <f>SUM(T93:W93)</f>
        <v>32.883490778227582</v>
      </c>
      <c r="AA93" s="24" t="s">
        <v>116</v>
      </c>
    </row>
    <row r="94" spans="1:27" s="24" customFormat="1" ht="15" x14ac:dyDescent="0.3">
      <c r="A94" s="30" t="s">
        <v>215</v>
      </c>
      <c r="B94" t="s">
        <v>1039</v>
      </c>
      <c r="C94" t="s">
        <v>870</v>
      </c>
      <c r="D94">
        <v>2009</v>
      </c>
      <c r="E94" t="s">
        <v>44</v>
      </c>
      <c r="F94" s="37"/>
      <c r="G94" s="37"/>
      <c r="H94" s="37"/>
      <c r="I94" s="37"/>
      <c r="J94" s="37"/>
      <c r="K94" s="37"/>
      <c r="L94" s="37"/>
      <c r="M94" s="22">
        <f>VLOOKUP($B94,'28 мая'!$B$2:$H$301,7,FALSE)</f>
        <v>31.483087597571568</v>
      </c>
      <c r="N94" s="37"/>
      <c r="O94" s="37"/>
      <c r="P94" s="37"/>
      <c r="Q94" s="37"/>
      <c r="R94" s="37"/>
      <c r="S94" s="26"/>
      <c r="T94" s="25">
        <f>LARGE($F94:$Q94,1)</f>
        <v>31.483087597571568</v>
      </c>
      <c r="U94" s="25"/>
      <c r="V94" s="25"/>
      <c r="W94" s="25"/>
      <c r="X94" s="25"/>
      <c r="Y94" s="38">
        <f>SUM(T94:W94)</f>
        <v>31.483087597571568</v>
      </c>
      <c r="AA94" s="24" t="s">
        <v>116</v>
      </c>
    </row>
    <row r="95" spans="1:27" s="24" customFormat="1" ht="15" x14ac:dyDescent="0.3">
      <c r="A95" s="30" t="s">
        <v>215</v>
      </c>
      <c r="B95" s="24" t="s">
        <v>59</v>
      </c>
      <c r="C95" s="24" t="s">
        <v>119</v>
      </c>
      <c r="D95" s="26">
        <v>2010</v>
      </c>
      <c r="E95" s="26" t="s">
        <v>22</v>
      </c>
      <c r="F95" s="37">
        <f>VLOOKUP(B95,'Урфо 1'!B$2:H$177,7,FALSE)</f>
        <v>0</v>
      </c>
      <c r="G95" s="37">
        <f>VLOOKUP(B95,'Урфо 2'!B$2:H$200,7,FALSE)</f>
        <v>0</v>
      </c>
      <c r="H95" s="37">
        <f>VLOOKUP(B95,'урфо 3'!B$2:H$200,7,FALSE)</f>
        <v>30.913907284768218</v>
      </c>
      <c r="I95" s="37"/>
      <c r="J95" s="37"/>
      <c r="K95" s="37">
        <f>VLOOKUP($B95,'14 мая'!$B$2:$H$354,7,FALSE)</f>
        <v>0</v>
      </c>
      <c r="L95" s="37"/>
      <c r="M95" s="22">
        <f>VLOOKUP($B95,'28 мая'!$B$2:$H$301,7,FALSE)</f>
        <v>0</v>
      </c>
      <c r="N95" s="37"/>
      <c r="O95" s="37"/>
      <c r="P95" s="37"/>
      <c r="Q95" s="37"/>
      <c r="R95" s="37"/>
      <c r="S95" s="26"/>
      <c r="T95" s="25">
        <f>LARGE($F95:$Q95,1)</f>
        <v>30.913907284768218</v>
      </c>
      <c r="U95" s="25">
        <f>LARGE($F95:$Q95,2)</f>
        <v>0</v>
      </c>
      <c r="V95" s="25">
        <f>LARGE($F95:$R95,3)</f>
        <v>0</v>
      </c>
      <c r="W95" s="25">
        <f>LARGE($F95:$R95,4)</f>
        <v>0</v>
      </c>
      <c r="X95" s="25"/>
      <c r="Y95" s="38">
        <f>SUM(T95:W95)</f>
        <v>30.913907284768218</v>
      </c>
      <c r="AA95" s="24" t="s">
        <v>116</v>
      </c>
    </row>
    <row r="96" spans="1:27" s="24" customFormat="1" ht="15" x14ac:dyDescent="0.3">
      <c r="A96" s="30" t="s">
        <v>215</v>
      </c>
      <c r="B96" t="s">
        <v>1040</v>
      </c>
      <c r="C96" t="s">
        <v>943</v>
      </c>
      <c r="D96">
        <v>2009</v>
      </c>
      <c r="E96" t="s">
        <v>44</v>
      </c>
      <c r="F96" s="37"/>
      <c r="G96" s="37"/>
      <c r="H96" s="37"/>
      <c r="I96" s="37"/>
      <c r="J96" s="37"/>
      <c r="K96" s="37"/>
      <c r="L96" s="37"/>
      <c r="M96" s="22">
        <f>VLOOKUP($B96,'28 мая'!$B$2:$H$301,7,FALSE)</f>
        <v>30.615784908933222</v>
      </c>
      <c r="N96" s="37"/>
      <c r="O96" s="37"/>
      <c r="P96" s="37"/>
      <c r="Q96" s="37"/>
      <c r="R96" s="37"/>
      <c r="S96" s="26"/>
      <c r="T96" s="25">
        <f>LARGE($F96:$Q96,1)</f>
        <v>30.615784908933222</v>
      </c>
      <c r="U96" s="25"/>
      <c r="V96" s="25"/>
      <c r="W96" s="25"/>
      <c r="X96" s="25"/>
      <c r="Y96" s="38">
        <f>SUM(T96:W96)</f>
        <v>30.615784908933222</v>
      </c>
      <c r="AA96" s="24" t="s">
        <v>116</v>
      </c>
    </row>
    <row r="97" spans="1:27" s="24" customFormat="1" ht="15" x14ac:dyDescent="0.3">
      <c r="A97" s="30" t="s">
        <v>215</v>
      </c>
      <c r="B97" t="s">
        <v>1041</v>
      </c>
      <c r="C97" t="s">
        <v>870</v>
      </c>
      <c r="D97">
        <v>2009</v>
      </c>
      <c r="E97" t="s">
        <v>19</v>
      </c>
      <c r="F97" s="37"/>
      <c r="G97" s="37"/>
      <c r="H97" s="37"/>
      <c r="I97" s="37"/>
      <c r="J97" s="37"/>
      <c r="K97" s="37"/>
      <c r="L97" s="37"/>
      <c r="M97" s="22">
        <f>VLOOKUP($B97,'28 мая'!$B$2:$H$301,7,FALSE)</f>
        <v>30.529054640069376</v>
      </c>
      <c r="N97" s="37"/>
      <c r="O97" s="37"/>
      <c r="P97" s="37"/>
      <c r="Q97" s="37"/>
      <c r="R97" s="37"/>
      <c r="S97" s="26"/>
      <c r="T97" s="25">
        <f>LARGE($F97:$Q97,1)</f>
        <v>30.529054640069376</v>
      </c>
      <c r="U97" s="25"/>
      <c r="V97" s="25"/>
      <c r="W97" s="25"/>
      <c r="X97" s="25"/>
      <c r="Y97" s="38">
        <f>SUM(T97:W97)</f>
        <v>30.529054640069376</v>
      </c>
      <c r="AA97" s="24" t="s">
        <v>116</v>
      </c>
    </row>
    <row r="98" spans="1:27" s="24" customFormat="1" ht="15" x14ac:dyDescent="0.3">
      <c r="A98" s="30" t="s">
        <v>215</v>
      </c>
      <c r="B98" s="24" t="s">
        <v>583</v>
      </c>
      <c r="C98" s="24" t="s">
        <v>229</v>
      </c>
      <c r="D98" s="24">
        <v>2010</v>
      </c>
      <c r="E98" s="24" t="s">
        <v>22</v>
      </c>
      <c r="F98" s="37"/>
      <c r="G98" s="37"/>
      <c r="H98" s="37"/>
      <c r="I98" s="37">
        <f>VLOOKUP($B98,'5 мая'!$B$2:$H$708,7,FALSE)</f>
        <v>27.622993267736859</v>
      </c>
      <c r="J98" s="37"/>
      <c r="K98" s="37"/>
      <c r="L98" s="37"/>
      <c r="M98" s="22"/>
      <c r="N98" s="37"/>
      <c r="O98" s="37"/>
      <c r="P98" s="37"/>
      <c r="Q98" s="37"/>
      <c r="R98" s="37"/>
      <c r="S98" s="26"/>
      <c r="T98" s="25">
        <f>LARGE($F98:$Q98,1)</f>
        <v>27.622993267736859</v>
      </c>
      <c r="U98" s="25"/>
      <c r="V98" s="25"/>
      <c r="W98" s="25"/>
      <c r="X98" s="25"/>
      <c r="Y98" s="38">
        <f>SUM(T98:W98)</f>
        <v>27.622993267736859</v>
      </c>
      <c r="AA98" s="24" t="s">
        <v>116</v>
      </c>
    </row>
    <row r="99" spans="1:27" s="24" customFormat="1" ht="15" x14ac:dyDescent="0.3">
      <c r="A99" s="30" t="s">
        <v>215</v>
      </c>
      <c r="B99" s="24" t="s">
        <v>87</v>
      </c>
      <c r="C99" s="24" t="s">
        <v>119</v>
      </c>
      <c r="D99" s="26">
        <v>2009</v>
      </c>
      <c r="E99" s="26" t="s">
        <v>44</v>
      </c>
      <c r="F99" s="37">
        <f>VLOOKUP(B99,'Урфо 1'!B$2:H$177,7,FALSE)</f>
        <v>0</v>
      </c>
      <c r="G99" s="37">
        <f>VLOOKUP(B99,'Урфо 2'!B$2:H$200,7,FALSE)</f>
        <v>14.956772334293941</v>
      </c>
      <c r="H99" s="37">
        <f>VLOOKUP(B99,'урфо 3'!B$2:H$200,7,FALSE)</f>
        <v>5.8013245033112293</v>
      </c>
      <c r="I99" s="37">
        <f>VLOOKUP($B99,'5 мая'!$B$2:$H$708,7,FALSE)</f>
        <v>0</v>
      </c>
      <c r="J99" s="37"/>
      <c r="K99" s="37"/>
      <c r="L99" s="37"/>
      <c r="M99" s="22"/>
      <c r="N99" s="37"/>
      <c r="O99" s="37"/>
      <c r="P99" s="37"/>
      <c r="Q99" s="37"/>
      <c r="R99" s="37"/>
      <c r="S99" s="26"/>
      <c r="T99" s="25">
        <f>LARGE($F99:$Q99,1)</f>
        <v>14.956772334293941</v>
      </c>
      <c r="U99" s="25">
        <f>LARGE($F99:$Q99,2)</f>
        <v>5.8013245033112293</v>
      </c>
      <c r="V99" s="25">
        <f>LARGE($F99:$R99,3)</f>
        <v>0</v>
      </c>
      <c r="W99" s="25">
        <f>LARGE($F99:$R99,4)</f>
        <v>0</v>
      </c>
      <c r="X99" s="38"/>
      <c r="Y99" s="38">
        <f>SUM(T99:W99)</f>
        <v>20.758096837605169</v>
      </c>
      <c r="Z99" s="12"/>
      <c r="AA99" s="24" t="s">
        <v>116</v>
      </c>
    </row>
    <row r="100" spans="1:27" s="24" customFormat="1" ht="15" x14ac:dyDescent="0.3">
      <c r="A100" s="30" t="s">
        <v>215</v>
      </c>
      <c r="B100" t="s">
        <v>1042</v>
      </c>
      <c r="C100" t="s">
        <v>875</v>
      </c>
      <c r="D100">
        <v>2009</v>
      </c>
      <c r="E100" t="s">
        <v>44</v>
      </c>
      <c r="F100" s="37"/>
      <c r="G100" s="37"/>
      <c r="H100" s="37"/>
      <c r="I100" s="37"/>
      <c r="J100" s="37"/>
      <c r="K100" s="37"/>
      <c r="L100" s="37"/>
      <c r="M100" s="22">
        <f>VLOOKUP($B100,'28 мая'!$B$2:$H$301,7,FALSE)</f>
        <v>17.432784041630526</v>
      </c>
      <c r="N100" s="37"/>
      <c r="O100" s="37"/>
      <c r="P100" s="37"/>
      <c r="Q100" s="37"/>
      <c r="R100" s="37"/>
      <c r="S100" s="26"/>
      <c r="T100" s="25">
        <f>LARGE($F100:$Q100,1)</f>
        <v>17.432784041630526</v>
      </c>
      <c r="U100" s="25"/>
      <c r="V100" s="25"/>
      <c r="W100" s="25"/>
      <c r="X100" s="25"/>
      <c r="Y100" s="38">
        <f>SUM(T100:W100)</f>
        <v>17.432784041630526</v>
      </c>
      <c r="AA100" s="24" t="s">
        <v>116</v>
      </c>
    </row>
    <row r="101" spans="1:27" s="24" customFormat="1" ht="15" x14ac:dyDescent="0.3">
      <c r="A101" s="30" t="s">
        <v>215</v>
      </c>
      <c r="B101" s="24" t="s">
        <v>907</v>
      </c>
      <c r="C101" s="24" t="s">
        <v>872</v>
      </c>
      <c r="D101" s="24">
        <v>2009</v>
      </c>
      <c r="E101" s="24" t="s">
        <v>8</v>
      </c>
      <c r="F101" s="37"/>
      <c r="G101" s="37"/>
      <c r="H101" s="37"/>
      <c r="I101" s="37"/>
      <c r="J101" s="37"/>
      <c r="K101" s="37">
        <f>VLOOKUP($B101,'14 мая'!$B$2:$H$354,7,FALSE)</f>
        <v>13.450292397660803</v>
      </c>
      <c r="L101" s="37"/>
      <c r="M101" s="22"/>
      <c r="N101" s="37"/>
      <c r="O101" s="37"/>
      <c r="P101" s="37"/>
      <c r="Q101" s="37"/>
      <c r="R101" s="37"/>
      <c r="S101" s="26"/>
      <c r="T101" s="25">
        <f>LARGE($F101:$Q101,1)</f>
        <v>13.450292397660803</v>
      </c>
      <c r="U101" s="25"/>
      <c r="V101" s="25"/>
      <c r="W101" s="25"/>
      <c r="X101" s="25"/>
      <c r="Y101" s="38">
        <f>SUM(T101:W101)</f>
        <v>13.450292397660803</v>
      </c>
      <c r="AA101" s="24" t="s">
        <v>116</v>
      </c>
    </row>
    <row r="102" spans="1:27" s="24" customFormat="1" ht="15" x14ac:dyDescent="0.3">
      <c r="A102" s="30" t="s">
        <v>215</v>
      </c>
      <c r="B102" s="24" t="s">
        <v>921</v>
      </c>
      <c r="C102" s="24" t="s">
        <v>873</v>
      </c>
      <c r="D102" s="24">
        <v>2009</v>
      </c>
      <c r="E102" s="24" t="s">
        <v>9</v>
      </c>
      <c r="F102" s="37"/>
      <c r="G102" s="37"/>
      <c r="H102" s="37"/>
      <c r="I102" s="37"/>
      <c r="J102" s="37"/>
      <c r="K102" s="37">
        <f>VLOOKUP($B102,'14 мая'!$B$2:$H$354,7,FALSE)</f>
        <v>0</v>
      </c>
      <c r="L102" s="37"/>
      <c r="M102" s="22">
        <f>VLOOKUP($B102,'28 мая'!$B$2:$H$301,7,FALSE)</f>
        <v>13.183000867302695</v>
      </c>
      <c r="N102" s="37"/>
      <c r="O102" s="37"/>
      <c r="P102" s="37"/>
      <c r="Q102" s="37"/>
      <c r="R102" s="37"/>
      <c r="S102" s="26"/>
      <c r="T102" s="25">
        <f>LARGE($F102:$Q102,1)</f>
        <v>13.183000867302695</v>
      </c>
      <c r="U102" s="25"/>
      <c r="V102" s="25"/>
      <c r="W102" s="25"/>
      <c r="X102" s="25"/>
      <c r="Y102" s="38">
        <f>SUM(T102:W102)</f>
        <v>13.183000867302695</v>
      </c>
      <c r="AA102" s="24" t="s">
        <v>116</v>
      </c>
    </row>
    <row r="103" spans="1:27" s="24" customFormat="1" ht="15" x14ac:dyDescent="0.3">
      <c r="A103" s="30" t="s">
        <v>215</v>
      </c>
      <c r="B103" s="24" t="s">
        <v>908</v>
      </c>
      <c r="C103" s="24" t="s">
        <v>877</v>
      </c>
      <c r="D103" s="24">
        <v>2009</v>
      </c>
      <c r="E103" s="24" t="s">
        <v>22</v>
      </c>
      <c r="F103" s="37"/>
      <c r="G103" s="37"/>
      <c r="H103" s="37"/>
      <c r="I103" s="37"/>
      <c r="J103" s="37"/>
      <c r="K103" s="37">
        <f>VLOOKUP($B103,'14 мая'!$B$2:$H$354,7,FALSE)</f>
        <v>4.5434098065676949</v>
      </c>
      <c r="L103" s="37"/>
      <c r="M103" s="22">
        <f>VLOOKUP($B103,'28 мая'!$B$2:$H$301,7,FALSE)</f>
        <v>0</v>
      </c>
      <c r="N103" s="37"/>
      <c r="O103" s="37"/>
      <c r="P103" s="37"/>
      <c r="Q103" s="37"/>
      <c r="R103" s="37"/>
      <c r="S103" s="26"/>
      <c r="T103" s="25">
        <f>LARGE($F103:$Q103,1)</f>
        <v>4.5434098065676949</v>
      </c>
      <c r="U103" s="25"/>
      <c r="V103" s="25"/>
      <c r="W103" s="25"/>
      <c r="X103" s="25"/>
      <c r="Y103" s="38">
        <f>SUM(T103:W103)</f>
        <v>4.5434098065676949</v>
      </c>
      <c r="AA103" s="24" t="s">
        <v>116</v>
      </c>
    </row>
    <row r="104" spans="1:27" s="24" customFormat="1" ht="15" x14ac:dyDescent="0.3">
      <c r="A104" s="30" t="s">
        <v>215</v>
      </c>
      <c r="B104" s="24" t="s">
        <v>916</v>
      </c>
      <c r="C104" s="24" t="s">
        <v>917</v>
      </c>
      <c r="D104" s="24">
        <v>2010</v>
      </c>
      <c r="E104" s="24" t="s">
        <v>19</v>
      </c>
      <c r="F104" s="37"/>
      <c r="G104" s="37"/>
      <c r="H104" s="37"/>
      <c r="I104" s="37"/>
      <c r="J104" s="37"/>
      <c r="K104" s="37">
        <f>VLOOKUP($B104,'14 мая'!$B$2:$H$354,7,FALSE)</f>
        <v>0</v>
      </c>
      <c r="L104" s="37"/>
      <c r="M104" s="22">
        <f>VLOOKUP($B104,'28 мая'!$B$2:$H$301,7,FALSE)</f>
        <v>3.7294015611448117</v>
      </c>
      <c r="N104" s="37"/>
      <c r="O104" s="37"/>
      <c r="P104" s="37"/>
      <c r="Q104" s="37"/>
      <c r="R104" s="37"/>
      <c r="S104" s="26"/>
      <c r="T104" s="25">
        <f>LARGE($F104:$Q104,1)</f>
        <v>3.7294015611448117</v>
      </c>
      <c r="U104" s="25"/>
      <c r="V104" s="25"/>
      <c r="W104" s="25"/>
      <c r="X104" s="25"/>
      <c r="Y104" s="38">
        <f>SUM(T104:W104)</f>
        <v>3.7294015611448117</v>
      </c>
      <c r="AA104" s="24" t="s">
        <v>116</v>
      </c>
    </row>
    <row r="105" spans="1:27" s="24" customFormat="1" ht="15" x14ac:dyDescent="0.3">
      <c r="A105" s="30" t="s">
        <v>215</v>
      </c>
      <c r="B105" s="24" t="s">
        <v>54</v>
      </c>
      <c r="C105" s="24" t="s">
        <v>119</v>
      </c>
      <c r="D105" s="26">
        <v>2010</v>
      </c>
      <c r="E105" s="26" t="s">
        <v>19</v>
      </c>
      <c r="F105" s="37">
        <f>VLOOKUP(B105,'Урфо 1'!B$2:H$177,7,FALSE)</f>
        <v>0</v>
      </c>
      <c r="G105" s="37">
        <f>VLOOKUP(B105,'Урфо 2'!B$2:H$200,7,FALSE)</f>
        <v>0</v>
      </c>
      <c r="H105" s="37">
        <f>VLOOKUP(B105,'урфо 3'!B$2:H$200,7,FALSE)</f>
        <v>0</v>
      </c>
      <c r="I105" s="37"/>
      <c r="J105" s="37"/>
      <c r="K105" s="37"/>
      <c r="L105" s="37"/>
      <c r="M105" s="22"/>
      <c r="N105" s="37"/>
      <c r="O105" s="37"/>
      <c r="P105" s="37"/>
      <c r="Q105" s="37"/>
      <c r="R105" s="37"/>
      <c r="S105" s="26"/>
      <c r="T105" s="25">
        <f>LARGE($F105:$Q105,1)</f>
        <v>0</v>
      </c>
      <c r="U105" s="25">
        <f>LARGE($F105:$Q105,2)</f>
        <v>0</v>
      </c>
      <c r="V105" s="25">
        <f>LARGE($F105:$R105,3)</f>
        <v>0</v>
      </c>
      <c r="W105" s="25"/>
      <c r="X105" s="25"/>
      <c r="Y105" s="38">
        <f>SUM(T105:W105)</f>
        <v>0</v>
      </c>
      <c r="AA105" s="24" t="s">
        <v>116</v>
      </c>
    </row>
    <row r="106" spans="1:27" s="24" customFormat="1" ht="15" x14ac:dyDescent="0.3">
      <c r="A106" s="30" t="s">
        <v>215</v>
      </c>
      <c r="B106" s="24" t="s">
        <v>76</v>
      </c>
      <c r="C106" s="24" t="s">
        <v>119</v>
      </c>
      <c r="D106" s="26">
        <v>2009</v>
      </c>
      <c r="E106" s="26" t="s">
        <v>10</v>
      </c>
      <c r="F106" s="37">
        <f>VLOOKUP(B106,'Урфо 1'!B$2:H$177,7,FALSE)</f>
        <v>0</v>
      </c>
      <c r="G106" s="37">
        <f>VLOOKUP(B106,'Урфо 2'!B$2:H$200,7,FALSE)</f>
        <v>0</v>
      </c>
      <c r="H106" s="37"/>
      <c r="I106" s="37"/>
      <c r="J106" s="37"/>
      <c r="K106" s="37">
        <f>VLOOKUP($B106,'14 мая'!$B$2:$H$354,7,FALSE)</f>
        <v>0</v>
      </c>
      <c r="L106" s="37"/>
      <c r="M106" s="22">
        <f>VLOOKUP($B106,'28 мая'!$B$2:$H$301,7,FALSE)</f>
        <v>0</v>
      </c>
      <c r="N106" s="37"/>
      <c r="O106" s="37"/>
      <c r="P106" s="37"/>
      <c r="Q106" s="37"/>
      <c r="R106" s="37"/>
      <c r="S106" s="26"/>
      <c r="T106" s="25">
        <f>LARGE($F106:$Q106,1)</f>
        <v>0</v>
      </c>
      <c r="U106" s="25">
        <f>LARGE($F106:$Q106,2)</f>
        <v>0</v>
      </c>
      <c r="V106" s="25">
        <f>LARGE($F106:$R106,3)</f>
        <v>0</v>
      </c>
      <c r="W106" s="25"/>
      <c r="X106" s="25"/>
      <c r="Y106" s="38">
        <f>SUM(T106:W106)</f>
        <v>0</v>
      </c>
      <c r="AA106" s="24" t="s">
        <v>116</v>
      </c>
    </row>
    <row r="107" spans="1:27" s="24" customFormat="1" ht="15" x14ac:dyDescent="0.3">
      <c r="A107" s="30" t="s">
        <v>215</v>
      </c>
      <c r="B107" s="24" t="s">
        <v>595</v>
      </c>
      <c r="C107" s="24" t="s">
        <v>229</v>
      </c>
      <c r="D107" s="24">
        <v>2009</v>
      </c>
      <c r="E107" s="24" t="s">
        <v>22</v>
      </c>
      <c r="F107" s="37"/>
      <c r="G107" s="37"/>
      <c r="H107" s="37"/>
      <c r="I107" s="37">
        <f>VLOOKUP($B107,'5 мая'!$B$2:$H$708,7,FALSE)</f>
        <v>0</v>
      </c>
      <c r="J107" s="37">
        <f>VLOOKUP($B107,'9 мая'!$B$2:$H$655,7,FALSE)</f>
        <v>0</v>
      </c>
      <c r="K107" s="37"/>
      <c r="L107" s="37"/>
      <c r="M107" s="22">
        <f>VLOOKUP($B107,'28 мая'!$B$2:$H$301,7,FALSE)</f>
        <v>0</v>
      </c>
      <c r="N107" s="37"/>
      <c r="O107" s="37"/>
      <c r="P107" s="37"/>
      <c r="Q107" s="37"/>
      <c r="R107" s="37"/>
      <c r="S107" s="26"/>
      <c r="T107" s="25">
        <f>LARGE($F107:$Q107,1)</f>
        <v>0</v>
      </c>
      <c r="U107" s="25">
        <f>LARGE($F107:$Q107,2)</f>
        <v>0</v>
      </c>
      <c r="V107" s="25"/>
      <c r="W107" s="25"/>
      <c r="X107" s="25"/>
      <c r="Y107" s="38">
        <f>SUM(T107:W107)</f>
        <v>0</v>
      </c>
      <c r="AA107" s="24" t="s">
        <v>116</v>
      </c>
    </row>
    <row r="108" spans="1:27" s="24" customFormat="1" ht="15" x14ac:dyDescent="0.3">
      <c r="A108" s="30" t="s">
        <v>215</v>
      </c>
      <c r="B108" s="24" t="s">
        <v>909</v>
      </c>
      <c r="C108" s="24" t="s">
        <v>910</v>
      </c>
      <c r="E108" s="24" t="s">
        <v>9</v>
      </c>
      <c r="F108" s="37"/>
      <c r="G108" s="37"/>
      <c r="H108" s="37"/>
      <c r="I108" s="37"/>
      <c r="J108" s="37"/>
      <c r="K108" s="37">
        <f>VLOOKUP($B108,'14 мая'!$B$2:$H$354,7,FALSE)</f>
        <v>0</v>
      </c>
      <c r="L108" s="37"/>
      <c r="M108" s="22"/>
      <c r="N108" s="37"/>
      <c r="O108" s="37"/>
      <c r="P108" s="37"/>
      <c r="Q108" s="37"/>
      <c r="R108" s="37"/>
      <c r="S108" s="26"/>
      <c r="T108" s="25">
        <f>LARGE($F108:$Q108,1)</f>
        <v>0</v>
      </c>
      <c r="U108" s="25"/>
      <c r="V108" s="25"/>
      <c r="W108" s="25"/>
      <c r="X108" s="25"/>
      <c r="Y108" s="38">
        <f>SUM(T108:W108)</f>
        <v>0</v>
      </c>
      <c r="AA108" s="24" t="s">
        <v>116</v>
      </c>
    </row>
    <row r="109" spans="1:27" s="24" customFormat="1" ht="15" x14ac:dyDescent="0.3">
      <c r="A109" s="30" t="s">
        <v>215</v>
      </c>
      <c r="B109" s="24" t="s">
        <v>912</v>
      </c>
      <c r="C109" s="24" t="s">
        <v>873</v>
      </c>
      <c r="D109" s="24">
        <v>2010</v>
      </c>
      <c r="E109" s="24" t="s">
        <v>20</v>
      </c>
      <c r="F109" s="37"/>
      <c r="G109" s="37"/>
      <c r="H109" s="37"/>
      <c r="I109" s="37"/>
      <c r="J109" s="37"/>
      <c r="K109" s="37">
        <f>VLOOKUP($B109,'14 мая'!$B$2:$H$354,7,FALSE)</f>
        <v>0</v>
      </c>
      <c r="L109" s="37"/>
      <c r="M109" s="22">
        <f>VLOOKUP($B109,'28 мая'!$B$2:$H$301,7,FALSE)</f>
        <v>0</v>
      </c>
      <c r="N109" s="37"/>
      <c r="O109" s="37"/>
      <c r="P109" s="37"/>
      <c r="Q109" s="37"/>
      <c r="R109" s="37"/>
      <c r="S109" s="26"/>
      <c r="T109" s="25">
        <f>LARGE($F109:$Q109,1)</f>
        <v>0</v>
      </c>
      <c r="U109" s="25"/>
      <c r="V109" s="25"/>
      <c r="W109" s="25"/>
      <c r="X109" s="25"/>
      <c r="Y109" s="38">
        <f>SUM(T109:W109)</f>
        <v>0</v>
      </c>
      <c r="AA109" s="24" t="s">
        <v>116</v>
      </c>
    </row>
    <row r="110" spans="1:27" s="24" customFormat="1" ht="15" x14ac:dyDescent="0.3">
      <c r="A110" s="30" t="s">
        <v>215</v>
      </c>
      <c r="B110" s="24" t="s">
        <v>913</v>
      </c>
      <c r="C110" s="24" t="s">
        <v>914</v>
      </c>
      <c r="E110" s="24" t="s">
        <v>9</v>
      </c>
      <c r="F110" s="37"/>
      <c r="G110" s="37"/>
      <c r="H110" s="37"/>
      <c r="I110" s="37"/>
      <c r="J110" s="37"/>
      <c r="K110" s="37">
        <f>VLOOKUP($B110,'14 мая'!$B$2:$H$354,7,FALSE)</f>
        <v>0</v>
      </c>
      <c r="L110" s="37"/>
      <c r="M110" s="22"/>
      <c r="N110" s="37"/>
      <c r="O110" s="37"/>
      <c r="P110" s="37"/>
      <c r="Q110" s="37"/>
      <c r="R110" s="37"/>
      <c r="S110" s="26"/>
      <c r="T110" s="25">
        <f>LARGE($F110:$Q110,1)</f>
        <v>0</v>
      </c>
      <c r="U110" s="25"/>
      <c r="V110" s="25"/>
      <c r="W110" s="25"/>
      <c r="X110" s="25"/>
      <c r="Y110" s="38">
        <f>SUM(T110:W110)</f>
        <v>0</v>
      </c>
      <c r="AA110" s="24" t="s">
        <v>116</v>
      </c>
    </row>
    <row r="111" spans="1:27" s="24" customFormat="1" ht="15" x14ac:dyDescent="0.3">
      <c r="A111" s="30" t="s">
        <v>215</v>
      </c>
      <c r="B111" s="24" t="s">
        <v>915</v>
      </c>
      <c r="C111" s="24" t="s">
        <v>873</v>
      </c>
      <c r="D111" s="24">
        <v>2010</v>
      </c>
      <c r="E111" s="24" t="s">
        <v>20</v>
      </c>
      <c r="F111" s="37"/>
      <c r="G111" s="37"/>
      <c r="H111" s="37"/>
      <c r="I111" s="37"/>
      <c r="J111" s="37"/>
      <c r="K111" s="37">
        <f>VLOOKUP($B111,'14 мая'!$B$2:$H$354,7,FALSE)</f>
        <v>0</v>
      </c>
      <c r="L111" s="37"/>
      <c r="M111" s="22"/>
      <c r="N111" s="37"/>
      <c r="O111" s="37"/>
      <c r="P111" s="37"/>
      <c r="Q111" s="37"/>
      <c r="R111" s="37"/>
      <c r="S111" s="26"/>
      <c r="T111" s="25">
        <f>LARGE($F111:$Q111,1)</f>
        <v>0</v>
      </c>
      <c r="U111" s="25"/>
      <c r="V111" s="25"/>
      <c r="W111" s="25"/>
      <c r="X111" s="25"/>
      <c r="Y111" s="38">
        <f>SUM(T111:W111)</f>
        <v>0</v>
      </c>
      <c r="AA111" s="24" t="s">
        <v>116</v>
      </c>
    </row>
    <row r="112" spans="1:27" s="24" customFormat="1" ht="15" x14ac:dyDescent="0.3">
      <c r="A112" s="30" t="s">
        <v>215</v>
      </c>
      <c r="B112" s="24" t="s">
        <v>918</v>
      </c>
      <c r="C112" s="24" t="s">
        <v>917</v>
      </c>
      <c r="D112" s="24">
        <v>2009</v>
      </c>
      <c r="E112" s="24" t="s">
        <v>19</v>
      </c>
      <c r="F112" s="37"/>
      <c r="G112" s="37"/>
      <c r="H112" s="37"/>
      <c r="I112" s="37"/>
      <c r="J112" s="37"/>
      <c r="K112" s="37">
        <f>VLOOKUP($B112,'14 мая'!$B$2:$H$354,7,FALSE)</f>
        <v>0</v>
      </c>
      <c r="L112" s="37"/>
      <c r="M112" s="22">
        <f>VLOOKUP($B112,'28 мая'!$B$2:$H$301,7,FALSE)</f>
        <v>0</v>
      </c>
      <c r="N112" s="37"/>
      <c r="O112" s="37"/>
      <c r="P112" s="37"/>
      <c r="Q112" s="37"/>
      <c r="R112" s="37"/>
      <c r="S112" s="26"/>
      <c r="T112" s="25">
        <f>LARGE($F112:$Q112,1)</f>
        <v>0</v>
      </c>
      <c r="U112" s="25"/>
      <c r="V112" s="25"/>
      <c r="W112" s="25"/>
      <c r="X112" s="25"/>
      <c r="Y112" s="38">
        <f>SUM(T112:W112)</f>
        <v>0</v>
      </c>
      <c r="AA112" s="24" t="s">
        <v>116</v>
      </c>
    </row>
    <row r="113" spans="1:27" s="24" customFormat="1" ht="15" x14ac:dyDescent="0.3">
      <c r="A113" s="30" t="s">
        <v>215</v>
      </c>
      <c r="B113" s="24" t="s">
        <v>919</v>
      </c>
      <c r="C113" s="24" t="s">
        <v>920</v>
      </c>
      <c r="D113" s="24">
        <v>2008</v>
      </c>
      <c r="E113" s="24" t="s">
        <v>9</v>
      </c>
      <c r="F113" s="37"/>
      <c r="G113" s="37"/>
      <c r="H113" s="37"/>
      <c r="I113" s="37"/>
      <c r="J113" s="37"/>
      <c r="K113" s="37">
        <f>VLOOKUP($B113,'14 мая'!$B$2:$H$354,7,FALSE)</f>
        <v>0</v>
      </c>
      <c r="L113" s="37"/>
      <c r="M113" s="22"/>
      <c r="N113" s="37"/>
      <c r="O113" s="37"/>
      <c r="P113" s="37"/>
      <c r="Q113" s="37"/>
      <c r="R113" s="37"/>
      <c r="S113" s="26"/>
      <c r="T113" s="25">
        <f>LARGE($F113:$Q113,1)</f>
        <v>0</v>
      </c>
      <c r="U113" s="25"/>
      <c r="V113" s="25"/>
      <c r="W113" s="25"/>
      <c r="X113" s="25"/>
      <c r="Y113" s="38">
        <f>SUM(T113:W113)</f>
        <v>0</v>
      </c>
      <c r="AA113" s="24" t="s">
        <v>116</v>
      </c>
    </row>
    <row r="114" spans="1:27" s="24" customFormat="1" ht="15" x14ac:dyDescent="0.3">
      <c r="A114" s="30" t="s">
        <v>215</v>
      </c>
      <c r="B114" s="24" t="s">
        <v>922</v>
      </c>
      <c r="C114" s="24" t="s">
        <v>873</v>
      </c>
      <c r="D114" s="24">
        <v>2009</v>
      </c>
      <c r="E114" s="24" t="s">
        <v>20</v>
      </c>
      <c r="F114" s="37"/>
      <c r="G114" s="37"/>
      <c r="H114" s="37"/>
      <c r="I114" s="37"/>
      <c r="J114" s="37"/>
      <c r="K114" s="37">
        <f>VLOOKUP($B114,'14 мая'!$B$2:$H$354,7,FALSE)</f>
        <v>0</v>
      </c>
      <c r="L114" s="37"/>
      <c r="M114" s="22">
        <f>VLOOKUP($B114,'28 мая'!$B$2:$H$301,7,FALSE)</f>
        <v>0</v>
      </c>
      <c r="N114" s="37"/>
      <c r="O114" s="37"/>
      <c r="P114" s="37"/>
      <c r="Q114" s="37"/>
      <c r="R114" s="37"/>
      <c r="S114" s="26"/>
      <c r="T114" s="25">
        <f>LARGE($F114:$Q114,1)</f>
        <v>0</v>
      </c>
      <c r="U114" s="25"/>
      <c r="V114" s="25"/>
      <c r="W114" s="25"/>
      <c r="X114" s="25"/>
      <c r="Y114" s="38">
        <f>SUM(T114:W114)</f>
        <v>0</v>
      </c>
      <c r="AA114" s="24" t="s">
        <v>116</v>
      </c>
    </row>
    <row r="115" spans="1:27" s="24" customFormat="1" ht="15" x14ac:dyDescent="0.3">
      <c r="A115" s="30" t="s">
        <v>215</v>
      </c>
      <c r="B115" t="s">
        <v>1043</v>
      </c>
      <c r="C115" t="s">
        <v>870</v>
      </c>
      <c r="D115">
        <v>2009</v>
      </c>
      <c r="E115" t="s">
        <v>22</v>
      </c>
      <c r="F115" s="37"/>
      <c r="G115" s="37"/>
      <c r="H115" s="37"/>
      <c r="I115" s="37"/>
      <c r="J115" s="37"/>
      <c r="K115" s="37"/>
      <c r="L115" s="37"/>
      <c r="M115" s="22">
        <f>VLOOKUP($B115,'28 мая'!$B$2:$H$301,7,FALSE)</f>
        <v>0</v>
      </c>
      <c r="N115" s="37"/>
      <c r="O115" s="37"/>
      <c r="P115" s="37"/>
      <c r="Q115" s="37"/>
      <c r="R115" s="37"/>
      <c r="S115" s="26"/>
      <c r="T115" s="25">
        <f>LARGE($F115:$Q115,1)</f>
        <v>0</v>
      </c>
      <c r="U115" s="25"/>
      <c r="V115" s="25"/>
      <c r="W115" s="25"/>
      <c r="X115" s="25"/>
      <c r="Y115" s="38">
        <f>SUM(T115:W115)</f>
        <v>0</v>
      </c>
      <c r="AA115" s="24" t="s">
        <v>116</v>
      </c>
    </row>
    <row r="116" spans="1:27" s="24" customFormat="1" ht="15" x14ac:dyDescent="0.3">
      <c r="A116" s="30" t="s">
        <v>215</v>
      </c>
      <c r="B116" t="s">
        <v>1046</v>
      </c>
      <c r="C116" t="s">
        <v>995</v>
      </c>
      <c r="D116">
        <v>2010</v>
      </c>
      <c r="E116" t="s">
        <v>19</v>
      </c>
      <c r="F116" s="37"/>
      <c r="G116" s="37"/>
      <c r="H116" s="37"/>
      <c r="I116" s="37"/>
      <c r="J116" s="37"/>
      <c r="K116" s="37"/>
      <c r="L116" s="37"/>
      <c r="M116" s="22">
        <f>VLOOKUP($B116,'28 мая'!$B$2:$H$301,7,FALSE)</f>
        <v>0</v>
      </c>
      <c r="N116" s="37"/>
      <c r="O116" s="37"/>
      <c r="P116" s="37"/>
      <c r="Q116" s="37"/>
      <c r="R116" s="37"/>
      <c r="S116" s="26"/>
      <c r="T116" s="25">
        <f>LARGE($F116:$Q116,1)</f>
        <v>0</v>
      </c>
      <c r="U116" s="25"/>
      <c r="V116" s="25"/>
      <c r="W116" s="25"/>
      <c r="X116" s="25"/>
      <c r="Y116" s="38">
        <f>SUM(T116:W116)</f>
        <v>0</v>
      </c>
      <c r="AA116" s="24" t="s">
        <v>116</v>
      </c>
    </row>
    <row r="117" spans="1:27" s="24" customFormat="1" ht="15" x14ac:dyDescent="0.3">
      <c r="A117" s="30" t="s">
        <v>215</v>
      </c>
      <c r="B117" t="s">
        <v>1047</v>
      </c>
      <c r="C117" t="s">
        <v>956</v>
      </c>
      <c r="D117">
        <v>2010</v>
      </c>
      <c r="E117" t="s">
        <v>20</v>
      </c>
      <c r="F117" s="37"/>
      <c r="G117" s="37"/>
      <c r="H117" s="37"/>
      <c r="I117" s="37"/>
      <c r="J117" s="37"/>
      <c r="K117" s="37"/>
      <c r="L117" s="37"/>
      <c r="M117" s="22">
        <f>VLOOKUP($B117,'28 мая'!$B$2:$H$301,7,FALSE)</f>
        <v>0</v>
      </c>
      <c r="N117" s="37"/>
      <c r="O117" s="37"/>
      <c r="P117" s="37"/>
      <c r="Q117" s="37"/>
      <c r="R117" s="37"/>
      <c r="S117" s="26"/>
      <c r="T117" s="25">
        <f>LARGE($F117:$Q117,1)</f>
        <v>0</v>
      </c>
      <c r="U117" s="25"/>
      <c r="V117" s="25"/>
      <c r="W117" s="25"/>
      <c r="X117" s="25"/>
      <c r="Y117" s="38">
        <f>SUM(T117:W117)</f>
        <v>0</v>
      </c>
      <c r="AA117" s="24" t="s">
        <v>116</v>
      </c>
    </row>
    <row r="118" spans="1:27" s="24" customFormat="1" ht="15" x14ac:dyDescent="0.3">
      <c r="A118" s="30" t="s">
        <v>215</v>
      </c>
      <c r="B118" t="s">
        <v>1048</v>
      </c>
      <c r="C118" t="s">
        <v>943</v>
      </c>
      <c r="D118">
        <v>2009</v>
      </c>
      <c r="E118" t="s">
        <v>44</v>
      </c>
      <c r="F118" s="37"/>
      <c r="G118" s="37"/>
      <c r="H118" s="37"/>
      <c r="I118" s="37"/>
      <c r="J118" s="37"/>
      <c r="K118" s="37"/>
      <c r="L118" s="37"/>
      <c r="M118" s="22">
        <f>VLOOKUP($B118,'28 мая'!$B$2:$H$301,7,FALSE)</f>
        <v>0</v>
      </c>
      <c r="N118" s="37"/>
      <c r="O118" s="37"/>
      <c r="P118" s="37"/>
      <c r="Q118" s="37"/>
      <c r="R118" s="37"/>
      <c r="S118" s="26"/>
      <c r="T118" s="25">
        <f>LARGE($F118:$Q118,1)</f>
        <v>0</v>
      </c>
      <c r="U118" s="25"/>
      <c r="V118" s="25"/>
      <c r="W118" s="25"/>
      <c r="X118" s="25"/>
      <c r="Y118" s="38">
        <f>SUM(T118:W118)</f>
        <v>0</v>
      </c>
      <c r="AA118" s="24" t="s">
        <v>116</v>
      </c>
    </row>
    <row r="119" spans="1:27" s="24" customFormat="1" ht="15" x14ac:dyDescent="0.3">
      <c r="A119" s="30" t="s">
        <v>215</v>
      </c>
      <c r="B119" t="s">
        <v>1050</v>
      </c>
      <c r="C119" t="s">
        <v>873</v>
      </c>
      <c r="D119">
        <v>2010</v>
      </c>
      <c r="E119" t="s">
        <v>22</v>
      </c>
      <c r="F119" s="37"/>
      <c r="G119" s="37"/>
      <c r="H119" s="37"/>
      <c r="I119" s="37"/>
      <c r="J119" s="37"/>
      <c r="K119" s="37"/>
      <c r="L119" s="37"/>
      <c r="M119" s="22">
        <f>VLOOKUP($B119,'28 мая'!$B$2:$H$301,7,FALSE)</f>
        <v>0</v>
      </c>
      <c r="N119" s="37"/>
      <c r="O119" s="37"/>
      <c r="P119" s="37"/>
      <c r="Q119" s="37"/>
      <c r="R119" s="37"/>
      <c r="S119" s="26"/>
      <c r="T119" s="25">
        <f>LARGE($F119:$Q119,1)</f>
        <v>0</v>
      </c>
      <c r="U119" s="25"/>
      <c r="V119" s="25"/>
      <c r="W119" s="25"/>
      <c r="X119" s="25"/>
      <c r="Y119" s="38">
        <f>SUM(T119:W119)</f>
        <v>0</v>
      </c>
      <c r="AA119" s="24" t="s">
        <v>116</v>
      </c>
    </row>
    <row r="120" spans="1:27" s="24" customFormat="1" ht="15" x14ac:dyDescent="0.3">
      <c r="A120" s="30" t="s">
        <v>215</v>
      </c>
      <c r="B120" t="s">
        <v>1051</v>
      </c>
      <c r="C120" t="s">
        <v>995</v>
      </c>
      <c r="D120">
        <v>2010</v>
      </c>
      <c r="E120" t="s">
        <v>44</v>
      </c>
      <c r="F120" s="37"/>
      <c r="G120" s="37"/>
      <c r="H120" s="37"/>
      <c r="I120" s="37"/>
      <c r="J120" s="37"/>
      <c r="K120" s="37"/>
      <c r="L120" s="37"/>
      <c r="M120" s="22">
        <f>VLOOKUP($B120,'28 мая'!$B$2:$H$301,7,FALSE)</f>
        <v>0</v>
      </c>
      <c r="N120" s="37"/>
      <c r="O120" s="37"/>
      <c r="P120" s="37"/>
      <c r="Q120" s="37"/>
      <c r="R120" s="37"/>
      <c r="S120" s="26"/>
      <c r="T120" s="25">
        <f>LARGE($F120:$Q120,1)</f>
        <v>0</v>
      </c>
      <c r="U120" s="25"/>
      <c r="V120" s="25"/>
      <c r="W120" s="25"/>
      <c r="X120" s="25"/>
      <c r="Y120" s="38">
        <f>SUM(T120:W120)</f>
        <v>0</v>
      </c>
      <c r="AA120" s="24" t="s">
        <v>116</v>
      </c>
    </row>
    <row r="121" spans="1:27" s="24" customFormat="1" ht="15" x14ac:dyDescent="0.3">
      <c r="A121" s="30" t="s">
        <v>215</v>
      </c>
      <c r="B121" t="s">
        <v>1052</v>
      </c>
      <c r="C121" t="s">
        <v>873</v>
      </c>
      <c r="D121">
        <v>2010</v>
      </c>
      <c r="E121" t="s">
        <v>9</v>
      </c>
      <c r="F121" s="37"/>
      <c r="G121" s="37"/>
      <c r="H121" s="37"/>
      <c r="I121" s="37"/>
      <c r="J121" s="37"/>
      <c r="K121" s="37"/>
      <c r="L121" s="37"/>
      <c r="M121" s="22">
        <f>VLOOKUP($B121,'28 мая'!$B$2:$H$301,7,FALSE)</f>
        <v>0</v>
      </c>
      <c r="N121" s="37"/>
      <c r="O121" s="37"/>
      <c r="P121" s="37"/>
      <c r="Q121" s="37"/>
      <c r="R121" s="37"/>
      <c r="S121" s="26"/>
      <c r="T121" s="25">
        <f>LARGE($F121:$Q121,1)</f>
        <v>0</v>
      </c>
      <c r="U121" s="25"/>
      <c r="V121" s="25"/>
      <c r="W121" s="25"/>
      <c r="X121" s="25"/>
      <c r="Y121" s="38">
        <f>SUM(T121:W121)</f>
        <v>0</v>
      </c>
      <c r="AA121" s="24" t="s">
        <v>116</v>
      </c>
    </row>
    <row r="122" spans="1:27" s="24" customFormat="1" ht="15" x14ac:dyDescent="0.3">
      <c r="A122" s="30" t="s">
        <v>215</v>
      </c>
      <c r="B122" t="s">
        <v>1053</v>
      </c>
      <c r="C122" t="s">
        <v>943</v>
      </c>
      <c r="D122">
        <v>2010</v>
      </c>
      <c r="E122" t="s">
        <v>20</v>
      </c>
      <c r="F122" s="37"/>
      <c r="G122" s="37"/>
      <c r="H122" s="37"/>
      <c r="I122" s="37"/>
      <c r="J122" s="37"/>
      <c r="K122" s="37"/>
      <c r="L122" s="37"/>
      <c r="M122" s="22">
        <f>VLOOKUP($B122,'28 мая'!$B$2:$H$301,7,FALSE)</f>
        <v>0</v>
      </c>
      <c r="N122" s="37"/>
      <c r="O122" s="37"/>
      <c r="P122" s="37"/>
      <c r="Q122" s="37"/>
      <c r="R122" s="37"/>
      <c r="S122" s="26"/>
      <c r="T122" s="25">
        <f>LARGE($F122:$Q122,1)</f>
        <v>0</v>
      </c>
      <c r="U122" s="25"/>
      <c r="V122" s="25"/>
      <c r="W122" s="25"/>
      <c r="X122" s="25"/>
      <c r="Y122" s="38">
        <f>SUM(T122:W122)</f>
        <v>0</v>
      </c>
      <c r="AA122" s="24" t="s">
        <v>116</v>
      </c>
    </row>
    <row r="123" spans="1:27" s="24" customFormat="1" ht="15" x14ac:dyDescent="0.3">
      <c r="A123" s="30" t="s">
        <v>215</v>
      </c>
      <c r="B123" t="s">
        <v>1054</v>
      </c>
      <c r="C123" t="s">
        <v>870</v>
      </c>
      <c r="D123">
        <v>2008</v>
      </c>
      <c r="E123" t="s">
        <v>19</v>
      </c>
      <c r="F123" s="37"/>
      <c r="G123" s="37"/>
      <c r="H123" s="37"/>
      <c r="I123" s="37"/>
      <c r="J123" s="37"/>
      <c r="K123" s="37"/>
      <c r="L123" s="37"/>
      <c r="M123" s="22">
        <f>VLOOKUP($B123,'28 мая'!$B$2:$H$301,7,FALSE)</f>
        <v>0</v>
      </c>
      <c r="N123" s="37"/>
      <c r="O123" s="37"/>
      <c r="P123" s="37"/>
      <c r="Q123" s="37"/>
      <c r="R123" s="37"/>
      <c r="S123" s="26"/>
      <c r="T123" s="25">
        <f>LARGE($F123:$Q123,1)</f>
        <v>0</v>
      </c>
      <c r="U123" s="25"/>
      <c r="V123" s="25"/>
      <c r="W123" s="25"/>
      <c r="X123" s="25"/>
      <c r="Y123" s="38">
        <f>SUM(T123:W123)</f>
        <v>0</v>
      </c>
      <c r="AA123" s="24" t="s">
        <v>116</v>
      </c>
    </row>
    <row r="124" spans="1:27" s="24" customFormat="1" ht="15" x14ac:dyDescent="0.3">
      <c r="A124" s="30" t="s">
        <v>215</v>
      </c>
      <c r="B124" t="s">
        <v>1055</v>
      </c>
      <c r="C124" t="s">
        <v>956</v>
      </c>
      <c r="D124">
        <v>2010</v>
      </c>
      <c r="E124" t="s">
        <v>19</v>
      </c>
      <c r="F124" s="37"/>
      <c r="G124" s="37"/>
      <c r="H124" s="37"/>
      <c r="I124" s="37"/>
      <c r="J124" s="37"/>
      <c r="K124" s="37"/>
      <c r="L124" s="37"/>
      <c r="M124" s="22">
        <f>VLOOKUP($B124,'28 мая'!$B$2:$H$301,7,FALSE)</f>
        <v>0</v>
      </c>
      <c r="N124" s="37"/>
      <c r="O124" s="37"/>
      <c r="P124" s="37"/>
      <c r="Q124" s="37"/>
      <c r="R124" s="37"/>
      <c r="S124" s="26"/>
      <c r="T124" s="25">
        <f>LARGE($F124:$Q124,1)</f>
        <v>0</v>
      </c>
      <c r="U124" s="25"/>
      <c r="V124" s="25"/>
      <c r="W124" s="25"/>
      <c r="X124" s="25"/>
      <c r="Y124" s="38">
        <f>SUM(T124:W124)</f>
        <v>0</v>
      </c>
      <c r="AA124" s="24" t="s">
        <v>116</v>
      </c>
    </row>
    <row r="125" spans="1:27" s="24" customFormat="1" ht="15" x14ac:dyDescent="0.3">
      <c r="A125" s="30" t="s">
        <v>215</v>
      </c>
      <c r="B125" t="s">
        <v>1056</v>
      </c>
      <c r="C125" t="s">
        <v>956</v>
      </c>
      <c r="D125">
        <v>2009</v>
      </c>
      <c r="E125" t="s">
        <v>20</v>
      </c>
      <c r="F125" s="37"/>
      <c r="G125" s="37"/>
      <c r="H125" s="37"/>
      <c r="I125" s="37"/>
      <c r="J125" s="37"/>
      <c r="K125" s="37"/>
      <c r="L125" s="37"/>
      <c r="M125" s="22">
        <f>VLOOKUP($B125,'28 мая'!$B$2:$H$301,7,FALSE)</f>
        <v>0</v>
      </c>
      <c r="N125" s="37"/>
      <c r="O125" s="37"/>
      <c r="P125" s="37"/>
      <c r="Q125" s="37"/>
      <c r="R125" s="37"/>
      <c r="S125" s="26"/>
      <c r="T125" s="25">
        <f>LARGE($F125:$Q125,1)</f>
        <v>0</v>
      </c>
      <c r="U125" s="25"/>
      <c r="V125" s="25"/>
      <c r="W125" s="25"/>
      <c r="X125" s="25"/>
      <c r="Y125" s="38">
        <f>SUM(T125:W125)</f>
        <v>0</v>
      </c>
      <c r="AA125" s="24" t="s">
        <v>116</v>
      </c>
    </row>
    <row r="126" spans="1:27" s="24" customFormat="1" ht="15" x14ac:dyDescent="0.3">
      <c r="A126" s="30" t="s">
        <v>215</v>
      </c>
      <c r="B126" t="s">
        <v>1057</v>
      </c>
      <c r="C126" t="s">
        <v>872</v>
      </c>
      <c r="D126">
        <v>2010</v>
      </c>
      <c r="E126" t="s">
        <v>22</v>
      </c>
      <c r="F126" s="37"/>
      <c r="G126" s="37"/>
      <c r="H126" s="37"/>
      <c r="I126" s="37"/>
      <c r="J126" s="37"/>
      <c r="K126" s="37"/>
      <c r="L126" s="37"/>
      <c r="M126" s="22">
        <f>VLOOKUP($B126,'28 мая'!$B$2:$H$301,7,FALSE)</f>
        <v>0</v>
      </c>
      <c r="N126" s="37"/>
      <c r="O126" s="37"/>
      <c r="P126" s="37"/>
      <c r="Q126" s="37"/>
      <c r="R126" s="37"/>
      <c r="S126" s="26"/>
      <c r="T126" s="25">
        <f>LARGE($F126:$Q126,1)</f>
        <v>0</v>
      </c>
      <c r="U126" s="25"/>
      <c r="V126" s="25"/>
      <c r="W126" s="25"/>
      <c r="X126" s="25"/>
      <c r="Y126" s="38">
        <f>SUM(T126:W126)</f>
        <v>0</v>
      </c>
      <c r="AA126" s="24" t="s">
        <v>116</v>
      </c>
    </row>
    <row r="127" spans="1:27" s="24" customFormat="1" ht="15" x14ac:dyDescent="0.3">
      <c r="A127" s="30" t="s">
        <v>215</v>
      </c>
      <c r="B127" t="s">
        <v>1058</v>
      </c>
      <c r="C127" t="s">
        <v>873</v>
      </c>
      <c r="D127">
        <v>2009</v>
      </c>
      <c r="E127" t="s">
        <v>20</v>
      </c>
      <c r="F127" s="37"/>
      <c r="G127" s="37"/>
      <c r="H127" s="37"/>
      <c r="I127" s="37"/>
      <c r="J127" s="37"/>
      <c r="K127" s="37"/>
      <c r="L127" s="37"/>
      <c r="M127" s="22">
        <f>VLOOKUP($B127,'28 мая'!$B$2:$H$301,7,FALSE)</f>
        <v>0</v>
      </c>
      <c r="N127" s="37"/>
      <c r="O127" s="37"/>
      <c r="P127" s="37"/>
      <c r="Q127" s="37"/>
      <c r="R127" s="37"/>
      <c r="S127" s="26"/>
      <c r="T127" s="25">
        <f>LARGE($F127:$Q127,1)</f>
        <v>0</v>
      </c>
      <c r="U127" s="25"/>
      <c r="V127" s="25"/>
      <c r="W127" s="25"/>
      <c r="X127" s="25"/>
      <c r="Y127" s="38">
        <f>SUM(T127:W127)</f>
        <v>0</v>
      </c>
      <c r="AA127" s="24" t="s">
        <v>116</v>
      </c>
    </row>
    <row r="128" spans="1:27" s="24" customFormat="1" ht="15" x14ac:dyDescent="0.3">
      <c r="A128" s="30"/>
      <c r="B128"/>
      <c r="C128"/>
      <c r="D128"/>
      <c r="E128"/>
      <c r="F128" s="37"/>
      <c r="G128" s="37"/>
      <c r="H128" s="37"/>
      <c r="I128" s="37"/>
      <c r="J128" s="37"/>
      <c r="K128" s="37"/>
      <c r="L128" s="37"/>
      <c r="M128" s="22"/>
      <c r="N128" s="37"/>
      <c r="O128" s="37"/>
      <c r="P128" s="37"/>
      <c r="Q128" s="37"/>
      <c r="R128" s="37"/>
      <c r="S128" s="26"/>
      <c r="T128" s="25"/>
      <c r="U128" s="25"/>
      <c r="V128" s="25"/>
      <c r="W128" s="25"/>
      <c r="X128" s="25"/>
      <c r="Y128" s="38"/>
      <c r="AA128" s="24" t="s">
        <v>116</v>
      </c>
    </row>
    <row r="129" spans="1:27" s="24" customFormat="1" ht="23.4" x14ac:dyDescent="0.3">
      <c r="A129" s="28" t="s">
        <v>114</v>
      </c>
      <c r="D129" s="26"/>
      <c r="E129" s="26"/>
      <c r="F129" s="37"/>
      <c r="G129" s="37"/>
      <c r="H129" s="37"/>
      <c r="I129" s="37"/>
      <c r="J129" s="37"/>
      <c r="K129" s="37"/>
      <c r="L129" s="37"/>
      <c r="M129" s="22"/>
      <c r="N129" s="37"/>
      <c r="O129" s="37"/>
      <c r="P129" s="37"/>
      <c r="Q129" s="37"/>
      <c r="R129" s="37"/>
      <c r="S129" s="26"/>
      <c r="T129" s="25"/>
      <c r="U129" s="25"/>
      <c r="V129" s="25"/>
      <c r="W129" s="25"/>
      <c r="X129" s="25"/>
      <c r="Y129" s="38"/>
      <c r="AA129" s="24" t="s">
        <v>116</v>
      </c>
    </row>
    <row r="130" spans="1:27" s="24" customFormat="1" ht="15" x14ac:dyDescent="0.3">
      <c r="A130" s="29"/>
      <c r="B130" s="24" t="s">
        <v>1</v>
      </c>
      <c r="C130" s="24" t="s">
        <v>2</v>
      </c>
      <c r="D130" s="26" t="s">
        <v>3</v>
      </c>
      <c r="E130" s="26" t="s">
        <v>4</v>
      </c>
      <c r="F130" s="37"/>
      <c r="G130" s="37"/>
      <c r="H130" s="37"/>
      <c r="I130" s="37"/>
      <c r="J130" s="37"/>
      <c r="K130" s="37"/>
      <c r="L130" s="37"/>
      <c r="M130" s="22"/>
      <c r="N130" s="37"/>
      <c r="O130" s="37"/>
      <c r="P130" s="37"/>
      <c r="Q130" s="37"/>
      <c r="R130" s="37"/>
      <c r="S130" s="26"/>
      <c r="T130" s="25"/>
      <c r="U130" s="25"/>
      <c r="V130" s="25"/>
      <c r="W130" s="25"/>
      <c r="X130" s="25"/>
      <c r="Y130" s="38"/>
      <c r="AA130" s="24" t="s">
        <v>116</v>
      </c>
    </row>
    <row r="131" spans="1:27" s="24" customFormat="1" ht="15" x14ac:dyDescent="0.3">
      <c r="A131" s="30" t="s">
        <v>216</v>
      </c>
      <c r="B131" s="24" t="s">
        <v>90</v>
      </c>
      <c r="C131" s="24" t="s">
        <v>119</v>
      </c>
      <c r="D131" s="26">
        <v>2007</v>
      </c>
      <c r="E131" s="26" t="s">
        <v>8</v>
      </c>
      <c r="F131" s="37">
        <f>VLOOKUP(B131,'Урфо 1'!B$2:H$177,7,FALSE)</f>
        <v>106.15590200445433</v>
      </c>
      <c r="G131" s="37">
        <f>VLOOKUP(B131,'Урфо 2'!B$2:H$200,7,FALSE)</f>
        <v>115.59157212317665</v>
      </c>
      <c r="H131" s="37">
        <f>VLOOKUP(B131,'урфо 3'!B$2:H$200,7,FALSE)</f>
        <v>71.577752553915985</v>
      </c>
      <c r="I131" s="37">
        <f>VLOOKUP($B131,'5 мая'!$B$2:$H$708,7,FALSE)</f>
        <v>106.63343905754421</v>
      </c>
      <c r="J131" s="37">
        <f>VLOOKUP($B131,'9 мая'!$B$2:$H$655,7,FALSE)</f>
        <v>74.455667789001112</v>
      </c>
      <c r="K131" s="37">
        <f>VLOOKUP($B131,'14 мая'!$B$2:$H$354,7,FALSE)</f>
        <v>76.983050847457633</v>
      </c>
      <c r="L131" s="37"/>
      <c r="M131" s="22">
        <f>VLOOKUP($B131,'28 мая'!$B$2:$H$301,7,FALSE)</f>
        <v>83.193916349809911</v>
      </c>
      <c r="N131" s="37"/>
      <c r="O131" s="37"/>
      <c r="P131" s="37"/>
      <c r="Q131" s="37"/>
      <c r="R131" s="37"/>
      <c r="S131" s="26"/>
      <c r="T131" s="25">
        <f>LARGE($F131:$Q131,1)</f>
        <v>115.59157212317665</v>
      </c>
      <c r="U131" s="25">
        <f>LARGE($F131:$Q131,2)</f>
        <v>106.63343905754421</v>
      </c>
      <c r="V131" s="25">
        <f>LARGE($F131:$R131,3)</f>
        <v>106.15590200445433</v>
      </c>
      <c r="W131" s="25">
        <f>LARGE($F131:$R131,4)</f>
        <v>83.193916349809911</v>
      </c>
      <c r="X131" s="25"/>
      <c r="Y131" s="38">
        <f>SUM(T131:W131)</f>
        <v>411.5748295349851</v>
      </c>
      <c r="AA131" s="24" t="s">
        <v>116</v>
      </c>
    </row>
    <row r="132" spans="1:27" s="24" customFormat="1" ht="15" x14ac:dyDescent="0.3">
      <c r="A132" s="30" t="s">
        <v>216</v>
      </c>
      <c r="B132" s="24" t="s">
        <v>75</v>
      </c>
      <c r="C132" s="24" t="s">
        <v>119</v>
      </c>
      <c r="D132" s="26">
        <v>2008</v>
      </c>
      <c r="E132" s="26" t="s">
        <v>8</v>
      </c>
      <c r="F132" s="37">
        <f>VLOOKUP(B132,'Урфо 1'!B$2:H$177,7,FALSE)</f>
        <v>111.71492204899778</v>
      </c>
      <c r="G132" s="37">
        <f>VLOOKUP(B132,'Урфо 2'!B$2:H$200,7,FALSE)</f>
        <v>62.560777957860608</v>
      </c>
      <c r="H132" s="37">
        <f>VLOOKUP(B132,'урфо 3'!B$2:H$200,7,FALSE)</f>
        <v>95.754824063564129</v>
      </c>
      <c r="I132" s="37">
        <f>VLOOKUP($B132,'5 мая'!$B$2:$H$708,7,FALSE)</f>
        <v>104.60353420933393</v>
      </c>
      <c r="J132" s="37">
        <f>VLOOKUP($B132,'9 мая'!$B$2:$H$655,7,FALSE)</f>
        <v>56.386083052749683</v>
      </c>
      <c r="K132" s="37">
        <f>VLOOKUP($B132,'14 мая'!$B$2:$H$354,7,FALSE)</f>
        <v>76.033898305084733</v>
      </c>
      <c r="L132" s="37"/>
      <c r="M132" s="22">
        <f>VLOOKUP($B132,'28 мая'!$B$2:$H$301,7,FALSE)</f>
        <v>95.323193916349823</v>
      </c>
      <c r="N132" s="37"/>
      <c r="O132" s="37"/>
      <c r="P132" s="37"/>
      <c r="Q132" s="37"/>
      <c r="R132" s="37"/>
      <c r="S132" s="26"/>
      <c r="T132" s="25">
        <f>LARGE($F132:$Q132,1)</f>
        <v>111.71492204899778</v>
      </c>
      <c r="U132" s="25">
        <f>LARGE($F132:$Q132,2)</f>
        <v>104.60353420933393</v>
      </c>
      <c r="V132" s="25">
        <f>LARGE($F132:$R132,3)</f>
        <v>95.754824063564129</v>
      </c>
      <c r="W132" s="25">
        <f>LARGE($F132:$R132,4)</f>
        <v>95.323193916349823</v>
      </c>
      <c r="X132" s="25"/>
      <c r="Y132" s="38">
        <f>SUM(T132:W132)</f>
        <v>407.39647423824567</v>
      </c>
      <c r="AA132" s="24" t="s">
        <v>116</v>
      </c>
    </row>
    <row r="133" spans="1:27" s="24" customFormat="1" ht="15" x14ac:dyDescent="0.3">
      <c r="A133" s="30" t="s">
        <v>216</v>
      </c>
      <c r="B133" s="24" t="s">
        <v>91</v>
      </c>
      <c r="C133" s="24" t="s">
        <v>119</v>
      </c>
      <c r="D133" s="26">
        <v>2007</v>
      </c>
      <c r="E133" s="26" t="s">
        <v>8</v>
      </c>
      <c r="F133" s="37">
        <f>VLOOKUP(B133,'Урфо 1'!B$2:H$177,7,FALSE)</f>
        <v>101.66592427616926</v>
      </c>
      <c r="G133" s="37">
        <f>VLOOKUP(B133,'Урфо 2'!B$2:H$200,7,FALSE)</f>
        <v>30.145867098865494</v>
      </c>
      <c r="H133" s="37">
        <f>VLOOKUP(B133,'урфо 3'!B$2:H$200,7,FALSE)</f>
        <v>106.31101021566401</v>
      </c>
      <c r="I133" s="37">
        <f>VLOOKUP($B133,'5 мая'!$B$2:$H$708,7,FALSE)</f>
        <v>97.37199818758495</v>
      </c>
      <c r="J133" s="37"/>
      <c r="K133" s="37">
        <f>VLOOKUP($B133,'14 мая'!$B$2:$H$354,7,FALSE)</f>
        <v>87.220338983050837</v>
      </c>
      <c r="L133" s="37"/>
      <c r="M133" s="22">
        <f>VLOOKUP($B133,'28 мая'!$B$2:$H$301,7,FALSE)</f>
        <v>96.387832699619793</v>
      </c>
      <c r="N133" s="37"/>
      <c r="O133" s="37"/>
      <c r="P133" s="37"/>
      <c r="Q133" s="37"/>
      <c r="R133" s="37"/>
      <c r="S133" s="26"/>
      <c r="T133" s="25">
        <f>LARGE($F133:$Q133,1)</f>
        <v>106.31101021566401</v>
      </c>
      <c r="U133" s="25">
        <f>LARGE($F133:$Q133,2)</f>
        <v>101.66592427616926</v>
      </c>
      <c r="V133" s="25">
        <f>LARGE($F133:$R133,3)</f>
        <v>97.37199818758495</v>
      </c>
      <c r="W133" s="25">
        <f>LARGE($F133:$R133,4)</f>
        <v>96.387832699619793</v>
      </c>
      <c r="X133" s="25"/>
      <c r="Y133" s="38">
        <f>SUM(T133:W133)</f>
        <v>401.73676537903805</v>
      </c>
      <c r="AA133" s="24" t="s">
        <v>116</v>
      </c>
    </row>
    <row r="134" spans="1:27" s="24" customFormat="1" ht="15" x14ac:dyDescent="0.3">
      <c r="A134" s="30" t="s">
        <v>216</v>
      </c>
      <c r="B134" s="24" t="s">
        <v>65</v>
      </c>
      <c r="C134" s="24" t="s">
        <v>119</v>
      </c>
      <c r="D134" s="26">
        <v>2008</v>
      </c>
      <c r="E134" s="26" t="s">
        <v>8</v>
      </c>
      <c r="F134" s="37">
        <f>VLOOKUP(B134,'Урфо 1'!B$2:H$177,7,FALSE)</f>
        <v>95.465478841870791</v>
      </c>
      <c r="G134" s="37">
        <f>VLOOKUP(B134,'Урфо 2'!B$2:H$200,7,FALSE)</f>
        <v>111.76661264181521</v>
      </c>
      <c r="H134" s="37">
        <f>VLOOKUP(B134,'урфо 3'!B$2:H$200,7,FALSE)</f>
        <v>92.145289443813894</v>
      </c>
      <c r="I134" s="37">
        <f>VLOOKUP($B134,'5 мая'!$B$2:$H$708,7,FALSE)</f>
        <v>26.896239238785711</v>
      </c>
      <c r="J134" s="37">
        <f>VLOOKUP($B134,'9 мая'!$B$2:$H$655,7,FALSE)</f>
        <v>94.051627384960682</v>
      </c>
      <c r="K134" s="37">
        <f>VLOOKUP($B134,'14 мая'!$B$2:$H$354,7,FALSE)</f>
        <v>26.677966101694892</v>
      </c>
      <c r="L134" s="37"/>
      <c r="M134" s="22">
        <f>VLOOKUP($B134,'28 мая'!$B$2:$H$301,7,FALSE)</f>
        <v>66.653992395437285</v>
      </c>
      <c r="N134" s="37"/>
      <c r="O134" s="37"/>
      <c r="P134" s="37"/>
      <c r="Q134" s="37"/>
      <c r="R134" s="37"/>
      <c r="S134" s="26"/>
      <c r="T134" s="25">
        <f>LARGE($F134:$Q134,1)</f>
        <v>111.76661264181521</v>
      </c>
      <c r="U134" s="25">
        <f>LARGE($F134:$Q134,2)</f>
        <v>95.465478841870791</v>
      </c>
      <c r="V134" s="25">
        <f>LARGE($F134:$R134,3)</f>
        <v>94.051627384960682</v>
      </c>
      <c r="W134" s="25">
        <f>LARGE($F134:$R134,4)</f>
        <v>92.145289443813894</v>
      </c>
      <c r="X134" s="25"/>
      <c r="Y134" s="38">
        <f>SUM(T134:W134)</f>
        <v>393.42900831246061</v>
      </c>
      <c r="AA134" s="24" t="s">
        <v>116</v>
      </c>
    </row>
    <row r="135" spans="1:27" s="24" customFormat="1" ht="15" x14ac:dyDescent="0.3">
      <c r="A135" s="30" t="s">
        <v>216</v>
      </c>
      <c r="B135" s="24" t="s">
        <v>96</v>
      </c>
      <c r="C135" s="24" t="s">
        <v>119</v>
      </c>
      <c r="D135" s="26">
        <v>2007</v>
      </c>
      <c r="E135" s="26" t="s">
        <v>8</v>
      </c>
      <c r="F135" s="37">
        <f>VLOOKUP(B135,'Урфо 1'!B$2:H$177,7,FALSE)</f>
        <v>86.164810690423167</v>
      </c>
      <c r="G135" s="37">
        <f>VLOOKUP(B135,'Урфо 2'!B$2:H$200,7,FALSE)</f>
        <v>56.337115072933543</v>
      </c>
      <c r="H135" s="37">
        <f>VLOOKUP(B135,'урфо 3'!B$2:H$200,7,FALSE)</f>
        <v>102.15664018161179</v>
      </c>
      <c r="I135" s="37">
        <f>VLOOKUP($B135,'5 мая'!$B$2:$H$708,7,FALSE)</f>
        <v>98.196647032170347</v>
      </c>
      <c r="J135" s="37"/>
      <c r="K135" s="37">
        <f>VLOOKUP($B135,'14 мая'!$B$2:$H$354,7,FALSE)</f>
        <v>99.559322033898312</v>
      </c>
      <c r="L135" s="37"/>
      <c r="M135" s="22">
        <f>VLOOKUP($B135,'28 мая'!$B$2:$H$301,7,FALSE)</f>
        <v>88.212927756654011</v>
      </c>
      <c r="N135" s="37"/>
      <c r="O135" s="37"/>
      <c r="P135" s="37"/>
      <c r="Q135" s="37"/>
      <c r="R135" s="37"/>
      <c r="S135" s="26"/>
      <c r="T135" s="25">
        <f>LARGE($F135:$Q135,1)</f>
        <v>102.15664018161179</v>
      </c>
      <c r="U135" s="25">
        <f>LARGE($F135:$Q135,2)</f>
        <v>99.559322033898312</v>
      </c>
      <c r="V135" s="25">
        <f>LARGE($F135:$R135,3)</f>
        <v>98.196647032170347</v>
      </c>
      <c r="W135" s="25">
        <f>LARGE($F135:$R135,4)</f>
        <v>88.212927756654011</v>
      </c>
      <c r="X135" s="25"/>
      <c r="Y135" s="38">
        <f>SUM(T135:W135)</f>
        <v>388.12553700433443</v>
      </c>
      <c r="AA135" s="24" t="s">
        <v>116</v>
      </c>
    </row>
    <row r="136" spans="1:27" s="24" customFormat="1" ht="15" x14ac:dyDescent="0.3">
      <c r="A136" s="30" t="s">
        <v>216</v>
      </c>
      <c r="B136" s="24" t="s">
        <v>99</v>
      </c>
      <c r="C136" s="24" t="s">
        <v>119</v>
      </c>
      <c r="D136" s="26">
        <v>2007</v>
      </c>
      <c r="E136" s="26" t="s">
        <v>8</v>
      </c>
      <c r="F136" s="37">
        <f>VLOOKUP(B136,'Урфо 1'!B$2:H$177,7,FALSE)</f>
        <v>86.806236080178167</v>
      </c>
      <c r="G136" s="37">
        <f>VLOOKUP(B136,'Урфо 2'!B$2:H$200,7,FALSE)</f>
        <v>110.85899513776339</v>
      </c>
      <c r="H136" s="37">
        <f>VLOOKUP(B136,'урфо 3'!B$2:H$200,7,FALSE)</f>
        <v>83.019296254256531</v>
      </c>
      <c r="I136" s="37"/>
      <c r="J136" s="37">
        <f>VLOOKUP($B136,'9 мая'!$B$2:$H$655,7,FALSE)</f>
        <v>0</v>
      </c>
      <c r="K136" s="37">
        <f>VLOOKUP($B136,'14 мая'!$B$2:$H$354,7,FALSE)</f>
        <v>81.52542372881355</v>
      </c>
      <c r="L136" s="37"/>
      <c r="M136" s="22">
        <f>VLOOKUP($B136,'28 мая'!$B$2:$H$301,7,FALSE)</f>
        <v>29.315589353612182</v>
      </c>
      <c r="N136" s="37"/>
      <c r="O136" s="37"/>
      <c r="P136" s="37"/>
      <c r="Q136" s="37"/>
      <c r="R136" s="37"/>
      <c r="S136" s="26"/>
      <c r="T136" s="25">
        <f>LARGE($F136:$Q136,1)</f>
        <v>110.85899513776339</v>
      </c>
      <c r="U136" s="25">
        <f>LARGE($F136:$Q136,2)</f>
        <v>86.806236080178167</v>
      </c>
      <c r="V136" s="25">
        <f>LARGE($F136:$R136,3)</f>
        <v>83.019296254256531</v>
      </c>
      <c r="W136" s="25">
        <f>LARGE($F136:$R136,4)</f>
        <v>81.52542372881355</v>
      </c>
      <c r="X136" s="25"/>
      <c r="Y136" s="38">
        <f>SUM(T136:W136)</f>
        <v>362.20995120101162</v>
      </c>
      <c r="AA136" s="24" t="s">
        <v>116</v>
      </c>
    </row>
    <row r="137" spans="1:27" s="24" customFormat="1" ht="15" x14ac:dyDescent="0.3">
      <c r="A137" s="30" t="s">
        <v>216</v>
      </c>
      <c r="B137" s="24" t="s">
        <v>63</v>
      </c>
      <c r="C137" s="24" t="s">
        <v>119</v>
      </c>
      <c r="D137" s="26">
        <v>2008</v>
      </c>
      <c r="E137" s="26" t="s">
        <v>8</v>
      </c>
      <c r="F137" s="37">
        <f>VLOOKUP(B137,'Урфо 1'!B$2:H$177,7,FALSE)</f>
        <v>99.902004454343</v>
      </c>
      <c r="G137" s="37">
        <f>VLOOKUP(B137,'Урфо 2'!B$2:H$200,7,FALSE)</f>
        <v>84.99189627228526</v>
      </c>
      <c r="H137" s="37">
        <f>VLOOKUP(B137,'урфо 3'!B$2:H$200,7,FALSE)</f>
        <v>88.33144154370035</v>
      </c>
      <c r="I137" s="37">
        <f>VLOOKUP($B137,'5 мая'!$B$2:$H$708,7,FALSE)</f>
        <v>74.916175804259225</v>
      </c>
      <c r="J137" s="37">
        <f>VLOOKUP($B137,'9 мая'!$B$2:$H$655,7,FALSE)</f>
        <v>56.992143658810321</v>
      </c>
      <c r="K137" s="37">
        <f>VLOOKUP($B137,'14 мая'!$B$2:$H$354,7,FALSE)</f>
        <v>72.711864406779654</v>
      </c>
      <c r="L137" s="37"/>
      <c r="M137" s="22">
        <f>VLOOKUP($B137,'28 мая'!$B$2:$H$301,7,FALSE)</f>
        <v>69.277566539923981</v>
      </c>
      <c r="N137" s="37"/>
      <c r="O137" s="37"/>
      <c r="P137" s="37"/>
      <c r="Q137" s="37"/>
      <c r="R137" s="37"/>
      <c r="S137" s="26"/>
      <c r="T137" s="25">
        <f>LARGE($F137:$Q137,1)</f>
        <v>99.902004454343</v>
      </c>
      <c r="U137" s="25">
        <f>LARGE($F137:$Q137,2)</f>
        <v>88.33144154370035</v>
      </c>
      <c r="V137" s="25">
        <f>LARGE($F137:$R137,3)</f>
        <v>84.99189627228526</v>
      </c>
      <c r="W137" s="25">
        <f>LARGE($F137:$R137,4)</f>
        <v>74.916175804259225</v>
      </c>
      <c r="X137" s="25"/>
      <c r="Y137" s="38">
        <f>SUM(T137:W137)</f>
        <v>348.14151807458785</v>
      </c>
      <c r="AA137" s="24" t="s">
        <v>116</v>
      </c>
    </row>
    <row r="138" spans="1:27" s="24" customFormat="1" ht="15" x14ac:dyDescent="0.3">
      <c r="A138" s="30" t="s">
        <v>216</v>
      </c>
      <c r="B138" s="24" t="s">
        <v>92</v>
      </c>
      <c r="C138" s="24" t="s">
        <v>119</v>
      </c>
      <c r="D138" s="26">
        <v>2007</v>
      </c>
      <c r="E138" s="26" t="s">
        <v>7</v>
      </c>
      <c r="F138" s="37">
        <f>VLOOKUP(B138,'Урфо 1'!B$2:H$177,7,FALSE)</f>
        <v>51.367483296213834</v>
      </c>
      <c r="G138" s="37"/>
      <c r="H138" s="37"/>
      <c r="I138" s="37">
        <f>VLOOKUP($B138,'5 мая'!$B$2:$H$708,7,FALSE)</f>
        <v>104.98414136837339</v>
      </c>
      <c r="J138" s="37">
        <f>VLOOKUP($B138,'9 мая'!$B$2:$H$655,7,FALSE)</f>
        <v>47.833894500561165</v>
      </c>
      <c r="K138" s="37">
        <f>VLOOKUP($B138,'14 мая'!$B$2:$H$354,7,FALSE)</f>
        <v>88.644067796610173</v>
      </c>
      <c r="L138" s="37"/>
      <c r="M138" s="22">
        <f>VLOOKUP($B138,'28 мая'!$B$2:$H$301,7,FALSE)</f>
        <v>100</v>
      </c>
      <c r="N138" s="37"/>
      <c r="O138" s="37"/>
      <c r="P138" s="37"/>
      <c r="Q138" s="37"/>
      <c r="R138" s="37"/>
      <c r="S138" s="26"/>
      <c r="T138" s="25">
        <f>LARGE($F138:$Q138,1)</f>
        <v>104.98414136837339</v>
      </c>
      <c r="U138" s="25">
        <f>LARGE($F138:$Q138,2)</f>
        <v>100</v>
      </c>
      <c r="V138" s="25">
        <f>LARGE($F138:$R138,3)</f>
        <v>88.644067796610173</v>
      </c>
      <c r="W138" s="25">
        <f>LARGE($F138:$R138,4)</f>
        <v>51.367483296213834</v>
      </c>
      <c r="X138" s="25"/>
      <c r="Y138" s="38">
        <f>SUM(T138:W138)</f>
        <v>344.99569246119739</v>
      </c>
      <c r="AA138" s="24" t="s">
        <v>116</v>
      </c>
    </row>
    <row r="139" spans="1:27" s="24" customFormat="1" ht="15" x14ac:dyDescent="0.3">
      <c r="A139" s="30" t="s">
        <v>216</v>
      </c>
      <c r="B139" s="24" t="s">
        <v>73</v>
      </c>
      <c r="C139" s="24" t="s">
        <v>119</v>
      </c>
      <c r="D139" s="26">
        <v>2008</v>
      </c>
      <c r="E139" s="26" t="s">
        <v>8</v>
      </c>
      <c r="F139" s="37">
        <f>VLOOKUP(B139,'Урфо 1'!B$2:H$177,7,FALSE)</f>
        <v>103.37639198218261</v>
      </c>
      <c r="G139" s="37">
        <f>VLOOKUP(B139,'Урфо 2'!B$2:H$200,7,FALSE)</f>
        <v>76.952998379254453</v>
      </c>
      <c r="H139" s="37">
        <f>VLOOKUP(B139,'урфо 3'!B$2:H$200,7,FALSE)</f>
        <v>63.813847900113522</v>
      </c>
      <c r="I139" s="37">
        <f>VLOOKUP($B139,'5 мая'!$B$2:$H$708,7,FALSE)</f>
        <v>61.531490711372896</v>
      </c>
      <c r="J139" s="37">
        <f>VLOOKUP($B139,'9 мая'!$B$2:$H$655,7,FALSE)</f>
        <v>45.072951739618446</v>
      </c>
      <c r="K139" s="37">
        <f>VLOOKUP($B139,'14 мая'!$B$2:$H$354,7,FALSE)</f>
        <v>80.237288135593218</v>
      </c>
      <c r="L139" s="37"/>
      <c r="M139" s="22">
        <f>VLOOKUP($B139,'28 мая'!$B$2:$H$301,7,FALSE)</f>
        <v>70.418250950570354</v>
      </c>
      <c r="N139" s="37"/>
      <c r="O139" s="37"/>
      <c r="P139" s="37"/>
      <c r="Q139" s="37"/>
      <c r="R139" s="37"/>
      <c r="S139" s="26"/>
      <c r="T139" s="25">
        <f>LARGE($F139:$Q139,1)</f>
        <v>103.37639198218261</v>
      </c>
      <c r="U139" s="25">
        <f>LARGE($F139:$Q139,2)</f>
        <v>80.237288135593218</v>
      </c>
      <c r="V139" s="25">
        <f>LARGE($F139:$R139,3)</f>
        <v>76.952998379254453</v>
      </c>
      <c r="W139" s="25">
        <f>LARGE($F139:$R139,4)</f>
        <v>70.418250950570354</v>
      </c>
      <c r="X139" s="25"/>
      <c r="Y139" s="38">
        <f>SUM(T139:W139)</f>
        <v>330.98492944760062</v>
      </c>
      <c r="AA139" s="24" t="s">
        <v>116</v>
      </c>
    </row>
    <row r="140" spans="1:27" s="24" customFormat="1" ht="15" x14ac:dyDescent="0.3">
      <c r="A140" s="30" t="s">
        <v>216</v>
      </c>
      <c r="B140" s="24" t="s">
        <v>70</v>
      </c>
      <c r="C140" s="24" t="s">
        <v>119</v>
      </c>
      <c r="D140" s="26">
        <v>2008</v>
      </c>
      <c r="E140" s="26" t="s">
        <v>10</v>
      </c>
      <c r="F140" s="37">
        <f>VLOOKUP(B140,'Урфо 1'!B$2:H$177,7,FALSE)</f>
        <v>71.144766146993334</v>
      </c>
      <c r="G140" s="37">
        <f>VLOOKUP(B140,'Урфо 2'!B$2:H$200,7,FALSE)</f>
        <v>87.066450567260929</v>
      </c>
      <c r="H140" s="37">
        <f>VLOOKUP(B140,'урфо 3'!B$2:H$200,7,FALSE)</f>
        <v>86.356413166855859</v>
      </c>
      <c r="I140" s="37"/>
      <c r="J140" s="37"/>
      <c r="K140" s="37">
        <f>VLOOKUP($B140,'14 мая'!$B$2:$H$354,7,FALSE)</f>
        <v>73.25423728813557</v>
      </c>
      <c r="L140" s="37"/>
      <c r="M140" s="22"/>
      <c r="N140" s="37"/>
      <c r="O140" s="37"/>
      <c r="P140" s="37"/>
      <c r="Q140" s="37"/>
      <c r="R140" s="37"/>
      <c r="S140" s="26"/>
      <c r="T140" s="25">
        <f>LARGE($F140:$Q140,1)</f>
        <v>87.066450567260929</v>
      </c>
      <c r="U140" s="25">
        <f>LARGE($F140:$Q140,2)</f>
        <v>86.356413166855859</v>
      </c>
      <c r="V140" s="25">
        <f>LARGE($F140:$R140,3)</f>
        <v>73.25423728813557</v>
      </c>
      <c r="W140" s="25">
        <f>LARGE($F140:$R140,4)</f>
        <v>71.144766146993334</v>
      </c>
      <c r="X140" s="25"/>
      <c r="Y140" s="38">
        <f>SUM(T140:W140)</f>
        <v>317.82186716924571</v>
      </c>
      <c r="AA140" s="24" t="s">
        <v>116</v>
      </c>
    </row>
    <row r="141" spans="1:27" s="24" customFormat="1" ht="15" x14ac:dyDescent="0.3">
      <c r="A141" s="30" t="s">
        <v>216</v>
      </c>
      <c r="B141" s="24" t="s">
        <v>94</v>
      </c>
      <c r="C141" s="24" t="s">
        <v>119</v>
      </c>
      <c r="D141" s="26">
        <v>2007</v>
      </c>
      <c r="E141" s="26" t="s">
        <v>8</v>
      </c>
      <c r="F141" s="37">
        <f>VLOOKUP(B141,'Урфо 1'!B$2:H$177,7,FALSE)</f>
        <v>61.095768374164798</v>
      </c>
      <c r="G141" s="37">
        <f>VLOOKUP(B141,'Урфо 2'!B$2:H$200,7,FALSE)</f>
        <v>84.862236628849303</v>
      </c>
      <c r="H141" s="37">
        <f>VLOOKUP(B141,'урфо 3'!B$2:H$200,7,FALSE)</f>
        <v>90.851305334846785</v>
      </c>
      <c r="I141" s="37"/>
      <c r="J141" s="37"/>
      <c r="K141" s="37">
        <f>VLOOKUP($B141,'14 мая'!$B$2:$H$354,7,FALSE)</f>
        <v>55.118644067796595</v>
      </c>
      <c r="L141" s="37"/>
      <c r="M141" s="22"/>
      <c r="N141" s="37"/>
      <c r="O141" s="37"/>
      <c r="P141" s="37"/>
      <c r="Q141" s="37"/>
      <c r="R141" s="37"/>
      <c r="S141" s="26"/>
      <c r="T141" s="25">
        <f>LARGE($F141:$Q141,1)</f>
        <v>90.851305334846785</v>
      </c>
      <c r="U141" s="25">
        <f>LARGE($F141:$Q141,2)</f>
        <v>84.862236628849303</v>
      </c>
      <c r="V141" s="25">
        <f>LARGE($F141:$R141,3)</f>
        <v>61.095768374164798</v>
      </c>
      <c r="W141" s="25">
        <f>LARGE($F141:$R141,4)</f>
        <v>55.118644067796595</v>
      </c>
      <c r="X141" s="25"/>
      <c r="Y141" s="38">
        <f>SUM(T141:W141)</f>
        <v>291.92795440565749</v>
      </c>
      <c r="AA141" s="24" t="s">
        <v>116</v>
      </c>
    </row>
    <row r="142" spans="1:27" s="24" customFormat="1" ht="15" x14ac:dyDescent="0.3">
      <c r="A142" s="30" t="s">
        <v>216</v>
      </c>
      <c r="B142" s="24" t="s">
        <v>64</v>
      </c>
      <c r="C142" s="24" t="s">
        <v>119</v>
      </c>
      <c r="D142" s="26">
        <v>2008</v>
      </c>
      <c r="E142" s="26" t="s">
        <v>10</v>
      </c>
      <c r="F142" s="37">
        <f>VLOOKUP(B142,'Урфо 1'!B$2:H$177,7,FALSE)</f>
        <v>24.748329621380833</v>
      </c>
      <c r="G142" s="37">
        <f>VLOOKUP(B142,'Урфо 2'!B$2:H$200,7,FALSE)</f>
        <v>0</v>
      </c>
      <c r="H142" s="37">
        <f>VLOOKUP(B142,'урфо 3'!B$2:H$200,7,FALSE)</f>
        <v>72.667423382519857</v>
      </c>
      <c r="I142" s="37">
        <f>VLOOKUP($B142,'5 мая'!$B$2:$H$708,7,FALSE)</f>
        <v>48.146805618486688</v>
      </c>
      <c r="J142" s="37">
        <f>VLOOKUP($B142,'9 мая'!$B$2:$H$655,7,FALSE)</f>
        <v>21.975308641975332</v>
      </c>
      <c r="K142" s="37">
        <f>VLOOKUP($B142,'14 мая'!$B$2:$H$354,7,FALSE)</f>
        <v>71.288135593220346</v>
      </c>
      <c r="L142" s="37"/>
      <c r="M142" s="22">
        <f>VLOOKUP($B142,'28 мая'!$B$2:$H$301,7,FALSE)</f>
        <v>64.06844106463879</v>
      </c>
      <c r="N142" s="37"/>
      <c r="O142" s="37"/>
      <c r="P142" s="37"/>
      <c r="Q142" s="37"/>
      <c r="R142" s="37"/>
      <c r="S142" s="26"/>
      <c r="T142" s="25">
        <f>LARGE($F142:$Q142,1)</f>
        <v>72.667423382519857</v>
      </c>
      <c r="U142" s="25">
        <f>LARGE($F142:$Q142,2)</f>
        <v>71.288135593220346</v>
      </c>
      <c r="V142" s="25">
        <f>LARGE($F142:$R142,3)</f>
        <v>64.06844106463879</v>
      </c>
      <c r="W142" s="25">
        <f>LARGE($F142:$R142,4)</f>
        <v>48.146805618486688</v>
      </c>
      <c r="X142" s="25"/>
      <c r="Y142" s="38">
        <f>SUM(T142:W142)</f>
        <v>256.17080565886567</v>
      </c>
      <c r="AA142" s="24" t="s">
        <v>116</v>
      </c>
    </row>
    <row r="143" spans="1:27" s="24" customFormat="1" ht="15" x14ac:dyDescent="0.3">
      <c r="A143" s="30" t="s">
        <v>216</v>
      </c>
      <c r="B143" s="24" t="s">
        <v>110</v>
      </c>
      <c r="C143" s="24" t="s">
        <v>119</v>
      </c>
      <c r="D143" s="26">
        <v>2007</v>
      </c>
      <c r="E143" s="26" t="s">
        <v>8</v>
      </c>
      <c r="F143" s="37">
        <f>VLOOKUP(B143,'Урфо 1'!B$2:H$177,7,FALSE)</f>
        <v>102.46770601336301</v>
      </c>
      <c r="G143" s="37">
        <f>VLOOKUP(B143,'Урфо 2'!B$2:H$200,7,FALSE)</f>
        <v>51.345218800648304</v>
      </c>
      <c r="H143" s="37"/>
      <c r="I143" s="37"/>
      <c r="J143" s="37"/>
      <c r="K143" s="37">
        <f>VLOOKUP($B143,'14 мая'!$B$2:$H$354,7,FALSE)</f>
        <v>83.220338983050837</v>
      </c>
      <c r="L143" s="37"/>
      <c r="M143" s="22">
        <f>VLOOKUP($B143,'28 мая'!$B$2:$H$301,7,FALSE)</f>
        <v>51.673003802281414</v>
      </c>
      <c r="N143" s="37"/>
      <c r="O143" s="37"/>
      <c r="P143" s="37"/>
      <c r="Q143" s="37"/>
      <c r="R143" s="37"/>
      <c r="S143" s="26"/>
      <c r="T143" s="25">
        <f>LARGE($F143:$Q143,1)</f>
        <v>102.46770601336301</v>
      </c>
      <c r="U143" s="25">
        <f>LARGE($F143:$Q143,2)</f>
        <v>83.220338983050837</v>
      </c>
      <c r="V143" s="25">
        <f>LARGE($F143:$R143,3)</f>
        <v>51.673003802281414</v>
      </c>
      <c r="W143" s="25"/>
      <c r="X143" s="25"/>
      <c r="Y143" s="38">
        <f>SUM(T143:W143)</f>
        <v>237.36104879869526</v>
      </c>
      <c r="AA143" s="24" t="s">
        <v>116</v>
      </c>
    </row>
    <row r="144" spans="1:27" s="24" customFormat="1" ht="15" x14ac:dyDescent="0.3">
      <c r="A144" s="30" t="s">
        <v>216</v>
      </c>
      <c r="B144" s="24" t="s">
        <v>62</v>
      </c>
      <c r="C144" s="24" t="s">
        <v>119</v>
      </c>
      <c r="D144" s="26">
        <v>2008</v>
      </c>
      <c r="E144" s="26" t="s">
        <v>8</v>
      </c>
      <c r="F144" s="37">
        <f>VLOOKUP(B144,'Урфо 1'!B$2:H$177,7,FALSE)</f>
        <v>39.073496659242764</v>
      </c>
      <c r="G144" s="37">
        <f>VLOOKUP(B144,'Урфо 2'!B$2:H$200,7,FALSE)</f>
        <v>51.993517017828196</v>
      </c>
      <c r="H144" s="37">
        <f>VLOOKUP(B144,'урфо 3'!B$2:H$200,7,FALSE)</f>
        <v>78.864926220204339</v>
      </c>
      <c r="I144" s="37"/>
      <c r="J144" s="37"/>
      <c r="K144" s="37">
        <f>VLOOKUP($B144,'14 мая'!$B$2:$H$354,7,FALSE)</f>
        <v>45.288135593220318</v>
      </c>
      <c r="L144" s="37"/>
      <c r="M144" s="22">
        <f>VLOOKUP($B144,'28 мая'!$B$2:$H$301,7,FALSE)</f>
        <v>48.288973384030442</v>
      </c>
      <c r="N144" s="37"/>
      <c r="O144" s="37"/>
      <c r="P144" s="37"/>
      <c r="Q144" s="37"/>
      <c r="R144" s="37"/>
      <c r="S144" s="26"/>
      <c r="T144" s="25">
        <f>LARGE($F144:$Q144,1)</f>
        <v>78.864926220204339</v>
      </c>
      <c r="U144" s="25">
        <f>LARGE($F144:$Q144,2)</f>
        <v>51.993517017828196</v>
      </c>
      <c r="V144" s="25">
        <f>LARGE($F144:$R144,3)</f>
        <v>48.288973384030442</v>
      </c>
      <c r="W144" s="25">
        <f>LARGE($F144:$R144,4)</f>
        <v>45.288135593220318</v>
      </c>
      <c r="X144" s="25"/>
      <c r="Y144" s="38">
        <f>SUM(T144:W144)</f>
        <v>224.43555221528328</v>
      </c>
      <c r="AA144" s="24" t="s">
        <v>116</v>
      </c>
    </row>
    <row r="145" spans="1:27" s="24" customFormat="1" ht="15" x14ac:dyDescent="0.3">
      <c r="A145" s="30" t="s">
        <v>216</v>
      </c>
      <c r="B145" s="24" t="s">
        <v>188</v>
      </c>
      <c r="C145" s="24" t="s">
        <v>119</v>
      </c>
      <c r="D145" s="26">
        <v>2008</v>
      </c>
      <c r="E145" s="26" t="s">
        <v>8</v>
      </c>
      <c r="F145" s="37">
        <f>VLOOKUP(B145,'Урфо 1'!B$2:H$177,7,FALSE)</f>
        <v>0</v>
      </c>
      <c r="G145" s="37">
        <f>VLOOKUP(B145,'Урфо 2'!B$2:H$200,7,FALSE)</f>
        <v>70.340356564019444</v>
      </c>
      <c r="H145" s="37">
        <f>VLOOKUP(B145,'урфо 3'!B$2:H$200,7,FALSE)</f>
        <v>90.851305334846785</v>
      </c>
      <c r="I145" s="37"/>
      <c r="J145" s="37"/>
      <c r="K145" s="37">
        <f>VLOOKUP($B145,'14 мая'!$B$2:$H$354,7,FALSE)</f>
        <v>61.661016949152526</v>
      </c>
      <c r="L145" s="37"/>
      <c r="M145" s="22">
        <f>VLOOKUP($B145,'28 мая'!$B$2:$H$301,7,FALSE)</f>
        <v>0</v>
      </c>
      <c r="N145" s="37"/>
      <c r="O145" s="37"/>
      <c r="P145" s="37"/>
      <c r="Q145" s="37"/>
      <c r="R145" s="37"/>
      <c r="S145" s="26"/>
      <c r="T145" s="25">
        <f>LARGE($F145:$Q145,1)</f>
        <v>90.851305334846785</v>
      </c>
      <c r="U145" s="25">
        <f>LARGE($F145:$Q145,2)</f>
        <v>70.340356564019444</v>
      </c>
      <c r="V145" s="25">
        <f>LARGE($F145:$R145,3)</f>
        <v>61.661016949152526</v>
      </c>
      <c r="W145" s="25">
        <f>LARGE($F145:$R145,4)</f>
        <v>0</v>
      </c>
      <c r="X145" s="25"/>
      <c r="Y145" s="38">
        <f>SUM(T145:W145)</f>
        <v>222.85267884801877</v>
      </c>
      <c r="AA145" s="24" t="s">
        <v>116</v>
      </c>
    </row>
    <row r="146" spans="1:27" s="24" customFormat="1" ht="15" x14ac:dyDescent="0.3">
      <c r="A146" s="30" t="s">
        <v>216</v>
      </c>
      <c r="B146" s="24" t="s">
        <v>71</v>
      </c>
      <c r="C146" s="24" t="s">
        <v>119</v>
      </c>
      <c r="D146" s="26">
        <v>2008</v>
      </c>
      <c r="E146" s="26" t="s">
        <v>10</v>
      </c>
      <c r="F146" s="37">
        <f>VLOOKUP(B146,'Урфо 1'!B$2:H$177,7,FALSE)</f>
        <v>38.271714922049</v>
      </c>
      <c r="G146" s="37">
        <f>VLOOKUP(B146,'Урфо 2'!B$2:H$200,7,FALSE)</f>
        <v>0</v>
      </c>
      <c r="H146" s="37">
        <f>VLOOKUP(B146,'урфо 3'!B$2:H$200,7,FALSE)</f>
        <v>59.046538024971618</v>
      </c>
      <c r="I146" s="37"/>
      <c r="J146" s="37"/>
      <c r="K146" s="37">
        <f>VLOOKUP($B146,'14 мая'!$B$2:$H$354,7,FALSE)</f>
        <v>74.610169491525426</v>
      </c>
      <c r="L146" s="37"/>
      <c r="M146" s="22">
        <f>VLOOKUP($B146,'28 мая'!$B$2:$H$301,7,FALSE)</f>
        <v>50.076045627376431</v>
      </c>
      <c r="N146" s="37"/>
      <c r="O146" s="37"/>
      <c r="P146" s="37"/>
      <c r="Q146" s="37"/>
      <c r="R146" s="37"/>
      <c r="S146" s="26"/>
      <c r="T146" s="25">
        <f>LARGE($F146:$Q146,1)</f>
        <v>74.610169491525426</v>
      </c>
      <c r="U146" s="25">
        <f>LARGE($F146:$Q146,2)</f>
        <v>59.046538024971618</v>
      </c>
      <c r="V146" s="25">
        <f>LARGE($F146:$R146,3)</f>
        <v>50.076045627376431</v>
      </c>
      <c r="W146" s="25">
        <f>LARGE($F146:$R146,4)</f>
        <v>38.271714922049</v>
      </c>
      <c r="X146" s="25"/>
      <c r="Y146" s="38">
        <f>SUM(T146:W146)</f>
        <v>222.00446806592248</v>
      </c>
      <c r="AA146" s="24" t="s">
        <v>116</v>
      </c>
    </row>
    <row r="147" spans="1:27" s="24" customFormat="1" ht="15" x14ac:dyDescent="0.3">
      <c r="A147" s="30" t="s">
        <v>216</v>
      </c>
      <c r="B147" s="24" t="s">
        <v>68</v>
      </c>
      <c r="C147" s="24" t="s">
        <v>119</v>
      </c>
      <c r="D147" s="26">
        <v>2008</v>
      </c>
      <c r="E147" s="26" t="s">
        <v>8</v>
      </c>
      <c r="F147" s="37">
        <f>VLOOKUP(B147,'Урфо 1'!B$2:H$177,7,FALSE)</f>
        <v>14.859688195991133</v>
      </c>
      <c r="G147" s="37">
        <f>VLOOKUP(B147,'Урфо 2'!B$2:H$200,7,FALSE)</f>
        <v>0</v>
      </c>
      <c r="H147" s="37">
        <f>VLOOKUP(B147,'урфо 3'!B$2:H$200,7,FALSE)</f>
        <v>67.355278093076038</v>
      </c>
      <c r="I147" s="37"/>
      <c r="J147" s="37"/>
      <c r="K147" s="37">
        <f>VLOOKUP($B147,'14 мая'!$B$2:$H$354,7,FALSE)</f>
        <v>56.542372881355931</v>
      </c>
      <c r="L147" s="37"/>
      <c r="M147" s="22">
        <f>VLOOKUP($B147,'28 мая'!$B$2:$H$301,7,FALSE)</f>
        <v>52.509505703422093</v>
      </c>
      <c r="N147" s="37"/>
      <c r="O147" s="37"/>
      <c r="P147" s="37"/>
      <c r="Q147" s="37"/>
      <c r="R147" s="37"/>
      <c r="S147" s="26"/>
      <c r="T147" s="25">
        <f>LARGE($F147:$Q147,1)</f>
        <v>67.355278093076038</v>
      </c>
      <c r="U147" s="25">
        <f>LARGE($F147:$Q147,2)</f>
        <v>56.542372881355931</v>
      </c>
      <c r="V147" s="25">
        <f>LARGE($F147:$R147,3)</f>
        <v>52.509505703422093</v>
      </c>
      <c r="W147" s="25">
        <f>LARGE($F147:$R147,4)</f>
        <v>14.859688195991133</v>
      </c>
      <c r="X147" s="25"/>
      <c r="Y147" s="38">
        <f>SUM(T147:W147)</f>
        <v>191.2668448738452</v>
      </c>
      <c r="AA147" s="24" t="s">
        <v>116</v>
      </c>
    </row>
    <row r="148" spans="1:27" s="24" customFormat="1" ht="15" x14ac:dyDescent="0.3">
      <c r="A148" s="30" t="s">
        <v>216</v>
      </c>
      <c r="B148" s="24" t="s">
        <v>78</v>
      </c>
      <c r="C148" s="24" t="s">
        <v>119</v>
      </c>
      <c r="D148" s="26">
        <v>2008</v>
      </c>
      <c r="E148" s="26" t="s">
        <v>8</v>
      </c>
      <c r="F148" s="37"/>
      <c r="G148" s="37">
        <f>VLOOKUP(B148,'Урфо 2'!B$2:H$200,7,FALSE)</f>
        <v>32.350081037277171</v>
      </c>
      <c r="H148" s="37">
        <f>VLOOKUP(B148,'урфо 3'!B$2:H$200,7,FALSE)</f>
        <v>17.09421112372306</v>
      </c>
      <c r="I148" s="37"/>
      <c r="J148" s="37"/>
      <c r="K148" s="37">
        <f>VLOOKUP($B148,'14 мая'!$B$2:$H$354,7,FALSE)</f>
        <v>60.406779661016941</v>
      </c>
      <c r="L148" s="37"/>
      <c r="M148" s="22">
        <f>VLOOKUP($B148,'28 мая'!$B$2:$H$301,7,FALSE)</f>
        <v>22.813688212927758</v>
      </c>
      <c r="N148" s="37"/>
      <c r="O148" s="37"/>
      <c r="P148" s="37"/>
      <c r="Q148" s="37"/>
      <c r="R148" s="37"/>
      <c r="S148" s="26"/>
      <c r="T148" s="25">
        <f>LARGE($F148:$Q148,1)</f>
        <v>60.406779661016941</v>
      </c>
      <c r="U148" s="25">
        <f>LARGE($F148:$Q148,2)</f>
        <v>32.350081037277171</v>
      </c>
      <c r="V148" s="25">
        <f>LARGE($F148:$R148,3)</f>
        <v>22.813688212927758</v>
      </c>
      <c r="W148" s="25"/>
      <c r="X148" s="25"/>
      <c r="Y148" s="38">
        <f>SUM(T148:W148)</f>
        <v>115.57054891122186</v>
      </c>
      <c r="AA148" s="24" t="s">
        <v>116</v>
      </c>
    </row>
    <row r="149" spans="1:27" s="24" customFormat="1" ht="15" x14ac:dyDescent="0.3">
      <c r="A149" s="30" t="s">
        <v>216</v>
      </c>
      <c r="B149" s="24" t="s">
        <v>102</v>
      </c>
      <c r="C149" s="24" t="s">
        <v>119</v>
      </c>
      <c r="D149" s="26">
        <v>2007</v>
      </c>
      <c r="E149" s="26" t="s">
        <v>10</v>
      </c>
      <c r="F149" s="37">
        <f>VLOOKUP(B149,'Урфо 1'!B$2:H$177,7,FALSE)</f>
        <v>0</v>
      </c>
      <c r="G149" s="37">
        <f>VLOOKUP(B149,'Урфо 2'!B$2:H$200,7,FALSE)</f>
        <v>0</v>
      </c>
      <c r="H149" s="37">
        <f>VLOOKUP(B149,'урфо 3'!B$2:H$200,7,FALSE)</f>
        <v>70.419977298524429</v>
      </c>
      <c r="I149" s="37"/>
      <c r="J149" s="37"/>
      <c r="K149" s="37">
        <f>VLOOKUP($B149,'14 мая'!$B$2:$H$354,7,FALSE)</f>
        <v>35.016949152542395</v>
      </c>
      <c r="L149" s="37"/>
      <c r="M149" s="22"/>
      <c r="N149" s="37"/>
      <c r="O149" s="37"/>
      <c r="P149" s="37"/>
      <c r="Q149" s="37"/>
      <c r="R149" s="37"/>
      <c r="S149" s="26"/>
      <c r="T149" s="25">
        <f>LARGE($F149:$Q149,1)</f>
        <v>70.419977298524429</v>
      </c>
      <c r="U149" s="25">
        <f>LARGE($F149:$Q149,2)</f>
        <v>35.016949152542395</v>
      </c>
      <c r="V149" s="25">
        <f>LARGE($F149:$R149,3)</f>
        <v>0</v>
      </c>
      <c r="W149" s="25">
        <f>LARGE($F149:$R149,4)</f>
        <v>0</v>
      </c>
      <c r="X149" s="25"/>
      <c r="Y149" s="38">
        <f>SUM(T149:W149)</f>
        <v>105.43692645106682</v>
      </c>
      <c r="AA149" s="24" t="s">
        <v>116</v>
      </c>
    </row>
    <row r="150" spans="1:27" s="24" customFormat="1" ht="15" x14ac:dyDescent="0.3">
      <c r="A150" s="30" t="s">
        <v>216</v>
      </c>
      <c r="B150" s="24" t="s">
        <v>74</v>
      </c>
      <c r="C150" s="24" t="s">
        <v>119</v>
      </c>
      <c r="D150" s="26">
        <v>2008</v>
      </c>
      <c r="E150" s="26" t="s">
        <v>10</v>
      </c>
      <c r="F150" s="37">
        <f>VLOOKUP(B150,'Урфо 1'!B$2:H$177,7,FALSE)</f>
        <v>0</v>
      </c>
      <c r="G150" s="37">
        <f>VLOOKUP(B150,'Урфо 2'!B$2:H$200,7,FALSE)</f>
        <v>0</v>
      </c>
      <c r="H150" s="37">
        <f>VLOOKUP(B150,'урфо 3'!B$2:H$200,7,FALSE)</f>
        <v>36.299659477866065</v>
      </c>
      <c r="I150" s="37"/>
      <c r="J150" s="37"/>
      <c r="K150" s="37">
        <f>VLOOKUP($B150,'14 мая'!$B$2:$H$354,7,FALSE)</f>
        <v>45.016949152542367</v>
      </c>
      <c r="L150" s="37"/>
      <c r="M150" s="22">
        <f>VLOOKUP($B150,'28 мая'!$B$2:$H$301,7,FALSE)</f>
        <v>20.950570342205339</v>
      </c>
      <c r="N150" s="37"/>
      <c r="O150" s="37"/>
      <c r="P150" s="37"/>
      <c r="Q150" s="37"/>
      <c r="R150" s="37"/>
      <c r="S150" s="26"/>
      <c r="T150" s="25">
        <f>LARGE($F150:$Q150,1)</f>
        <v>45.016949152542367</v>
      </c>
      <c r="U150" s="25">
        <f>LARGE($F150:$Q150,2)</f>
        <v>36.299659477866065</v>
      </c>
      <c r="V150" s="25">
        <f>LARGE($F150:$R150,3)</f>
        <v>20.950570342205339</v>
      </c>
      <c r="W150" s="25">
        <f>LARGE($F150:$R150,4)</f>
        <v>0</v>
      </c>
      <c r="X150" s="25"/>
      <c r="Y150" s="38">
        <f>SUM(T150:W150)</f>
        <v>102.26717897261378</v>
      </c>
      <c r="AA150" s="24" t="s">
        <v>116</v>
      </c>
    </row>
    <row r="151" spans="1:27" s="24" customFormat="1" ht="15" x14ac:dyDescent="0.3">
      <c r="A151" s="30" t="s">
        <v>216</v>
      </c>
      <c r="B151" s="24" t="s">
        <v>924</v>
      </c>
      <c r="C151" s="24" t="s">
        <v>902</v>
      </c>
      <c r="D151" s="24">
        <v>2007</v>
      </c>
      <c r="E151" s="24" t="s">
        <v>8</v>
      </c>
      <c r="F151" s="37"/>
      <c r="G151" s="37"/>
      <c r="H151" s="37"/>
      <c r="I151" s="37"/>
      <c r="J151" s="37"/>
      <c r="K151" s="37">
        <f>VLOOKUP($B151,'14 мая'!$B$2:$H$354,7,FALSE)</f>
        <v>100</v>
      </c>
      <c r="L151" s="37"/>
      <c r="M151" s="22">
        <f>VLOOKUP($B151,'28 мая'!$B$2:$H$301,7,FALSE)</f>
        <v>56.501901140684424</v>
      </c>
      <c r="N151" s="37"/>
      <c r="O151" s="37"/>
      <c r="P151" s="37"/>
      <c r="Q151" s="37"/>
      <c r="R151" s="37"/>
      <c r="S151" s="26"/>
      <c r="T151" s="25">
        <f>LARGE($F151:$Q151,1)</f>
        <v>100</v>
      </c>
      <c r="U151" s="25"/>
      <c r="V151" s="25"/>
      <c r="W151" s="25"/>
      <c r="X151" s="25"/>
      <c r="Y151" s="38">
        <f>SUM(T151:W151)</f>
        <v>100</v>
      </c>
      <c r="AA151" s="24" t="s">
        <v>116</v>
      </c>
    </row>
    <row r="152" spans="1:27" s="24" customFormat="1" ht="15" x14ac:dyDescent="0.3">
      <c r="A152" s="30" t="s">
        <v>216</v>
      </c>
      <c r="B152" s="24" t="s">
        <v>925</v>
      </c>
      <c r="C152" s="24" t="s">
        <v>877</v>
      </c>
      <c r="D152" s="24">
        <v>2007</v>
      </c>
      <c r="E152" s="24" t="s">
        <v>8</v>
      </c>
      <c r="F152" s="37"/>
      <c r="G152" s="37"/>
      <c r="H152" s="37"/>
      <c r="I152" s="37"/>
      <c r="J152" s="37"/>
      <c r="K152" s="37">
        <f>VLOOKUP($B152,'14 мая'!$B$2:$H$354,7,FALSE)</f>
        <v>91.559322033898297</v>
      </c>
      <c r="L152" s="37"/>
      <c r="M152" s="22">
        <f>VLOOKUP($B152,'28 мая'!$B$2:$H$301,7,FALSE)</f>
        <v>80.456273764258569</v>
      </c>
      <c r="N152" s="37"/>
      <c r="O152" s="37"/>
      <c r="P152" s="37"/>
      <c r="Q152" s="37"/>
      <c r="R152" s="37"/>
      <c r="S152" s="26"/>
      <c r="T152" s="25">
        <f>LARGE($F152:$Q152,1)</f>
        <v>91.559322033898297</v>
      </c>
      <c r="U152" s="25"/>
      <c r="V152" s="25"/>
      <c r="W152" s="25"/>
      <c r="X152" s="25"/>
      <c r="Y152" s="38">
        <f>SUM(T152:W152)</f>
        <v>91.559322033898297</v>
      </c>
      <c r="AA152" s="24" t="s">
        <v>116</v>
      </c>
    </row>
    <row r="153" spans="1:27" s="24" customFormat="1" ht="15" x14ac:dyDescent="0.3">
      <c r="A153" s="30" t="s">
        <v>216</v>
      </c>
      <c r="B153" t="s">
        <v>1060</v>
      </c>
      <c r="C153" t="s">
        <v>956</v>
      </c>
      <c r="D153">
        <v>2007</v>
      </c>
      <c r="E153" t="s">
        <v>22</v>
      </c>
      <c r="F153" s="37"/>
      <c r="G153" s="37"/>
      <c r="H153" s="37"/>
      <c r="I153" s="37"/>
      <c r="J153" s="37"/>
      <c r="K153" s="37"/>
      <c r="L153" s="37"/>
      <c r="M153" s="22">
        <f>VLOOKUP($B153,'28 мая'!$B$2:$H$301,7,FALSE)</f>
        <v>72.12927756653994</v>
      </c>
      <c r="N153" s="37"/>
      <c r="O153" s="37"/>
      <c r="P153" s="37"/>
      <c r="Q153" s="37"/>
      <c r="R153" s="37"/>
      <c r="S153" s="26"/>
      <c r="T153" s="25">
        <f>LARGE($F153:$Q153,1)</f>
        <v>72.12927756653994</v>
      </c>
      <c r="U153" s="25"/>
      <c r="V153" s="25"/>
      <c r="W153" s="25"/>
      <c r="X153" s="25"/>
      <c r="Y153" s="38">
        <f>SUM(T153:W153)</f>
        <v>72.12927756653994</v>
      </c>
      <c r="AA153" s="24" t="s">
        <v>116</v>
      </c>
    </row>
    <row r="154" spans="1:27" s="24" customFormat="1" ht="15" x14ac:dyDescent="0.3">
      <c r="A154" s="30" t="s">
        <v>216</v>
      </c>
      <c r="B154" s="24" t="s">
        <v>100</v>
      </c>
      <c r="C154" s="24" t="s">
        <v>119</v>
      </c>
      <c r="D154" s="26">
        <v>2007</v>
      </c>
      <c r="E154" s="26" t="s">
        <v>10</v>
      </c>
      <c r="F154" s="37">
        <f>VLOOKUP(B154,'Урфо 1'!B$2:H$177,7,FALSE)</f>
        <v>0</v>
      </c>
      <c r="G154" s="37">
        <f>VLOOKUP(B154,'Урфо 2'!B$2:H$200,7,FALSE)</f>
        <v>0</v>
      </c>
      <c r="H154" s="37">
        <f>VLOOKUP(B154,'урфо 3'!B$2:H$200,7,FALSE)</f>
        <v>69.602724177071494</v>
      </c>
      <c r="I154" s="37"/>
      <c r="J154" s="37"/>
      <c r="K154" s="37"/>
      <c r="L154" s="37"/>
      <c r="M154" s="22"/>
      <c r="N154" s="37"/>
      <c r="O154" s="37"/>
      <c r="P154" s="37"/>
      <c r="Q154" s="37"/>
      <c r="R154" s="37"/>
      <c r="S154" s="26"/>
      <c r="T154" s="25">
        <f>LARGE($F154:$Q154,1)</f>
        <v>69.602724177071494</v>
      </c>
      <c r="U154" s="25">
        <f>LARGE($F154:$Q154,2)</f>
        <v>0</v>
      </c>
      <c r="V154" s="25">
        <f>LARGE($F154:$R154,3)</f>
        <v>0</v>
      </c>
      <c r="W154" s="25"/>
      <c r="X154" s="25"/>
      <c r="Y154" s="38">
        <f>SUM(T154:W154)</f>
        <v>69.602724177071494</v>
      </c>
      <c r="AA154" s="24" t="s">
        <v>116</v>
      </c>
    </row>
    <row r="155" spans="1:27" s="24" customFormat="1" ht="15" x14ac:dyDescent="0.3">
      <c r="A155" s="30" t="s">
        <v>216</v>
      </c>
      <c r="B155" s="24" t="s">
        <v>101</v>
      </c>
      <c r="C155" s="24" t="s">
        <v>119</v>
      </c>
      <c r="D155" s="26">
        <v>2007</v>
      </c>
      <c r="E155" s="26" t="s">
        <v>8</v>
      </c>
      <c r="F155" s="37">
        <f>VLOOKUP(B155,'Урфо 1'!B$2:H$177,7,FALSE)</f>
        <v>0</v>
      </c>
      <c r="G155" s="37">
        <f>VLOOKUP(B155,'Урфо 2'!B$2:H$200,7,FALSE)</f>
        <v>0</v>
      </c>
      <c r="H155" s="37">
        <f>VLOOKUP(B155,'урфо 3'!B$2:H$200,7,FALSE)</f>
        <v>66.946651532349605</v>
      </c>
      <c r="I155" s="37"/>
      <c r="J155" s="37"/>
      <c r="K155" s="37"/>
      <c r="L155" s="37"/>
      <c r="M155" s="22"/>
      <c r="N155" s="37"/>
      <c r="O155" s="37"/>
      <c r="P155" s="37"/>
      <c r="Q155" s="37"/>
      <c r="R155" s="37"/>
      <c r="S155" s="26"/>
      <c r="T155" s="25">
        <f>LARGE($F155:$Q155,1)</f>
        <v>66.946651532349605</v>
      </c>
      <c r="U155" s="25">
        <f>LARGE($F155:$Q155,2)</f>
        <v>0</v>
      </c>
      <c r="V155" s="25">
        <f>LARGE($F155:$R155,3)</f>
        <v>0</v>
      </c>
      <c r="W155" s="25"/>
      <c r="X155" s="25"/>
      <c r="Y155" s="38">
        <f>SUM(T155:W155)</f>
        <v>66.946651532349605</v>
      </c>
      <c r="AA155" s="24" t="s">
        <v>116</v>
      </c>
    </row>
    <row r="156" spans="1:27" s="24" customFormat="1" ht="15" x14ac:dyDescent="0.3">
      <c r="A156" s="30" t="s">
        <v>216</v>
      </c>
      <c r="B156" s="24" t="s">
        <v>926</v>
      </c>
      <c r="C156" s="24" t="s">
        <v>872</v>
      </c>
      <c r="D156" s="24">
        <v>2007</v>
      </c>
      <c r="E156" s="24" t="s">
        <v>8</v>
      </c>
      <c r="F156" s="37"/>
      <c r="G156" s="37"/>
      <c r="H156" s="37"/>
      <c r="I156" s="37"/>
      <c r="J156" s="37"/>
      <c r="K156" s="37">
        <f>VLOOKUP($B156,'14 мая'!$B$2:$H$354,7,FALSE)</f>
        <v>51.389830508474574</v>
      </c>
      <c r="L156" s="37"/>
      <c r="M156" s="22"/>
      <c r="N156" s="37"/>
      <c r="O156" s="37"/>
      <c r="P156" s="37"/>
      <c r="Q156" s="37"/>
      <c r="R156" s="37"/>
      <c r="S156" s="26"/>
      <c r="T156" s="25">
        <f>LARGE($F156:$Q156,1)</f>
        <v>51.389830508474574</v>
      </c>
      <c r="U156" s="25"/>
      <c r="V156" s="25"/>
      <c r="W156" s="25"/>
      <c r="X156" s="25"/>
      <c r="Y156" s="38">
        <f>SUM(T156:W156)</f>
        <v>51.389830508474574</v>
      </c>
      <c r="AA156" s="24" t="s">
        <v>116</v>
      </c>
    </row>
    <row r="157" spans="1:27" s="24" customFormat="1" ht="15" x14ac:dyDescent="0.3">
      <c r="A157" s="30" t="s">
        <v>216</v>
      </c>
      <c r="B157" t="s">
        <v>1062</v>
      </c>
      <c r="C157" t="s">
        <v>873</v>
      </c>
      <c r="D157">
        <v>2008</v>
      </c>
      <c r="E157" t="s">
        <v>8</v>
      </c>
      <c r="F157" s="37"/>
      <c r="G157" s="37"/>
      <c r="H157" s="37"/>
      <c r="I157" s="37"/>
      <c r="J157" s="37"/>
      <c r="K157" s="37"/>
      <c r="L157" s="37"/>
      <c r="M157" s="22">
        <f>VLOOKUP($B157,'28 мая'!$B$2:$H$301,7,FALSE)</f>
        <v>40.722433460076076</v>
      </c>
      <c r="N157" s="37"/>
      <c r="O157" s="37"/>
      <c r="P157" s="37"/>
      <c r="Q157" s="37"/>
      <c r="R157" s="37"/>
      <c r="S157" s="26"/>
      <c r="T157" s="25">
        <f>LARGE($F157:$Q157,1)</f>
        <v>40.722433460076076</v>
      </c>
      <c r="U157" s="25"/>
      <c r="V157" s="25"/>
      <c r="W157" s="25"/>
      <c r="X157" s="25"/>
      <c r="Y157" s="38">
        <f>SUM(T157:W157)</f>
        <v>40.722433460076076</v>
      </c>
      <c r="AA157" s="24" t="s">
        <v>116</v>
      </c>
    </row>
    <row r="158" spans="1:27" s="24" customFormat="1" ht="15" x14ac:dyDescent="0.3">
      <c r="A158" s="30" t="s">
        <v>216</v>
      </c>
      <c r="B158" s="24" t="s">
        <v>701</v>
      </c>
      <c r="C158" s="24" t="s">
        <v>229</v>
      </c>
      <c r="D158" s="24">
        <v>2008</v>
      </c>
      <c r="E158" s="24" t="s">
        <v>22</v>
      </c>
      <c r="F158" s="37"/>
      <c r="G158" s="37"/>
      <c r="H158" s="37"/>
      <c r="I158" s="37">
        <f>VLOOKUP($B158,'5 мая'!$B$2:$H$708,7,FALSE)</f>
        <v>0</v>
      </c>
      <c r="J158" s="37"/>
      <c r="K158" s="37">
        <f>VLOOKUP($B158,'14 мая'!$B$2:$H$354,7,FALSE)</f>
        <v>40.485829959514177</v>
      </c>
      <c r="L158" s="37"/>
      <c r="M158" s="22">
        <f>VLOOKUP($B158,'28 мая'!$B$2:$H$301,7,FALSE)</f>
        <v>0</v>
      </c>
      <c r="N158" s="37"/>
      <c r="O158" s="37"/>
      <c r="P158" s="37"/>
      <c r="Q158" s="37"/>
      <c r="R158" s="37"/>
      <c r="S158" s="26"/>
      <c r="T158" s="25">
        <f>LARGE($F158:$Q158,1)</f>
        <v>40.485829959514177</v>
      </c>
      <c r="U158" s="25">
        <f>LARGE($F158:$Q158,2)</f>
        <v>0</v>
      </c>
      <c r="V158" s="25"/>
      <c r="W158" s="25"/>
      <c r="X158" s="25"/>
      <c r="Y158" s="38">
        <f>SUM(T158:W158)</f>
        <v>40.485829959514177</v>
      </c>
      <c r="AA158" s="24" t="s">
        <v>116</v>
      </c>
    </row>
    <row r="159" spans="1:27" s="24" customFormat="1" ht="15" x14ac:dyDescent="0.3">
      <c r="A159" s="30" t="s">
        <v>216</v>
      </c>
      <c r="B159" s="24" t="s">
        <v>927</v>
      </c>
      <c r="C159" s="24" t="s">
        <v>873</v>
      </c>
      <c r="D159" s="24">
        <v>2008</v>
      </c>
      <c r="E159" s="24" t="s">
        <v>8</v>
      </c>
      <c r="F159" s="37"/>
      <c r="G159" s="37"/>
      <c r="H159" s="37"/>
      <c r="I159" s="37"/>
      <c r="J159" s="37"/>
      <c r="K159" s="37">
        <f>VLOOKUP($B159,'14 мая'!$B$2:$H$354,7,FALSE)</f>
        <v>38.169491525423723</v>
      </c>
      <c r="L159" s="37"/>
      <c r="M159" s="22">
        <f>VLOOKUP($B159,'28 мая'!$B$2:$H$301,7,FALSE)</f>
        <v>0</v>
      </c>
      <c r="N159" s="37"/>
      <c r="O159" s="37"/>
      <c r="P159" s="37"/>
      <c r="Q159" s="37"/>
      <c r="R159" s="37"/>
      <c r="S159" s="26"/>
      <c r="T159" s="25">
        <f>LARGE($F159:$Q159,1)</f>
        <v>38.169491525423723</v>
      </c>
      <c r="U159" s="25"/>
      <c r="V159" s="25"/>
      <c r="W159" s="25"/>
      <c r="X159" s="25"/>
      <c r="Y159" s="38">
        <f>SUM(T159:W159)</f>
        <v>38.169491525423723</v>
      </c>
      <c r="AA159" s="24" t="s">
        <v>116</v>
      </c>
    </row>
    <row r="160" spans="1:27" s="24" customFormat="1" ht="15" x14ac:dyDescent="0.3">
      <c r="A160" s="30" t="s">
        <v>216</v>
      </c>
      <c r="B160" s="24" t="s">
        <v>83</v>
      </c>
      <c r="C160" s="24" t="s">
        <v>119</v>
      </c>
      <c r="D160" s="26">
        <v>2007</v>
      </c>
      <c r="E160" s="26" t="s">
        <v>10</v>
      </c>
      <c r="F160" s="37">
        <f>VLOOKUP(B160,'Урфо 1'!B$2:H$177,7,FALSE)</f>
        <v>7.162583518931001</v>
      </c>
      <c r="G160" s="37">
        <f>VLOOKUP(B160,'Урфо 2'!B$2:H$200,7,FALSE)</f>
        <v>0</v>
      </c>
      <c r="H160" s="37">
        <f>VLOOKUP(B160,'урфо 3'!B$2:H$200,7,FALSE)</f>
        <v>0</v>
      </c>
      <c r="I160" s="37"/>
      <c r="J160" s="37"/>
      <c r="K160" s="37">
        <f>VLOOKUP($B160,'14 мая'!$B$2:$H$354,7,FALSE)</f>
        <v>30.983050847457633</v>
      </c>
      <c r="L160" s="37"/>
      <c r="M160" s="22"/>
      <c r="N160" s="37"/>
      <c r="O160" s="37"/>
      <c r="P160" s="37"/>
      <c r="Q160" s="37"/>
      <c r="R160" s="37"/>
      <c r="S160" s="26"/>
      <c r="T160" s="25">
        <f>LARGE($F160:$Q160,1)</f>
        <v>30.983050847457633</v>
      </c>
      <c r="U160" s="25">
        <f>LARGE($F160:$Q160,2)</f>
        <v>7.162583518931001</v>
      </c>
      <c r="V160" s="25">
        <f>LARGE($F160:$R160,3)</f>
        <v>0</v>
      </c>
      <c r="W160" s="25">
        <f>LARGE($F160:$R160,4)</f>
        <v>0</v>
      </c>
      <c r="X160" s="25"/>
      <c r="Y160" s="38">
        <f>SUM(T160:W160)</f>
        <v>38.145634366388634</v>
      </c>
      <c r="AA160" s="24" t="s">
        <v>116</v>
      </c>
    </row>
    <row r="161" spans="1:27" s="24" customFormat="1" ht="15" x14ac:dyDescent="0.3">
      <c r="A161" s="30" t="s">
        <v>216</v>
      </c>
      <c r="B161" s="24" t="s">
        <v>929</v>
      </c>
      <c r="C161" s="24" t="s">
        <v>872</v>
      </c>
      <c r="D161" s="24">
        <v>2008</v>
      </c>
      <c r="E161" s="24" t="s">
        <v>8</v>
      </c>
      <c r="F161" s="37"/>
      <c r="G161" s="37"/>
      <c r="H161" s="37"/>
      <c r="I161" s="37"/>
      <c r="J161" s="37"/>
      <c r="K161" s="37">
        <f>VLOOKUP($B161,'14 мая'!$B$2:$H$354,7,FALSE)</f>
        <v>0</v>
      </c>
      <c r="L161" s="37"/>
      <c r="M161" s="22">
        <f>VLOOKUP($B161,'28 мая'!$B$2:$H$301,7,FALSE)</f>
        <v>21.977186311787108</v>
      </c>
      <c r="N161" s="37"/>
      <c r="O161" s="37"/>
      <c r="P161" s="37"/>
      <c r="Q161" s="37"/>
      <c r="R161" s="37"/>
      <c r="S161" s="26"/>
      <c r="T161" s="25">
        <f>LARGE($F161:$Q161,1)</f>
        <v>21.977186311787108</v>
      </c>
      <c r="U161" s="25"/>
      <c r="V161" s="25"/>
      <c r="W161" s="25"/>
      <c r="X161" s="25"/>
      <c r="Y161" s="38">
        <f>SUM(T161:W161)</f>
        <v>21.977186311787108</v>
      </c>
      <c r="AA161" s="24" t="s">
        <v>116</v>
      </c>
    </row>
    <row r="162" spans="1:27" s="24" customFormat="1" ht="15" x14ac:dyDescent="0.3">
      <c r="A162" s="30" t="s">
        <v>216</v>
      </c>
      <c r="B162" s="24" t="s">
        <v>77</v>
      </c>
      <c r="C162" s="24" t="s">
        <v>119</v>
      </c>
      <c r="D162" s="26">
        <v>2008</v>
      </c>
      <c r="E162" s="26" t="s">
        <v>44</v>
      </c>
      <c r="F162" s="37">
        <f>VLOOKUP(B162,'Урфо 1'!B$2:H$177,7,FALSE)</f>
        <v>0</v>
      </c>
      <c r="G162" s="37">
        <f>VLOOKUP(B162,'Урфо 2'!B$2:H$200,7,FALSE)</f>
        <v>0</v>
      </c>
      <c r="H162" s="37">
        <f>VLOOKUP(B162,'урфо 3'!B$2:H$200,7,FALSE)</f>
        <v>13.620885357548275</v>
      </c>
      <c r="I162" s="37"/>
      <c r="J162" s="37"/>
      <c r="K162" s="37"/>
      <c r="L162" s="37"/>
      <c r="M162" s="22">
        <f>VLOOKUP($B162,'28 мая'!$B$2:$H$301,7,FALSE)</f>
        <v>0</v>
      </c>
      <c r="N162" s="37"/>
      <c r="O162" s="37"/>
      <c r="P162" s="37"/>
      <c r="Q162" s="37"/>
      <c r="R162" s="37"/>
      <c r="S162" s="26"/>
      <c r="T162" s="25">
        <f>LARGE($F162:$Q162,1)</f>
        <v>13.620885357548275</v>
      </c>
      <c r="U162" s="25">
        <f>LARGE($F162:$Q162,2)</f>
        <v>0</v>
      </c>
      <c r="V162" s="25">
        <f>LARGE($F162:$R162,3)</f>
        <v>0</v>
      </c>
      <c r="W162" s="25"/>
      <c r="X162" s="25"/>
      <c r="Y162" s="38">
        <f>SUM(T162:W162)</f>
        <v>13.620885357548275</v>
      </c>
      <c r="AA162" s="24" t="s">
        <v>116</v>
      </c>
    </row>
    <row r="163" spans="1:27" s="24" customFormat="1" ht="15" x14ac:dyDescent="0.3">
      <c r="A163" s="30" t="s">
        <v>216</v>
      </c>
      <c r="B163" s="24" t="s">
        <v>88</v>
      </c>
      <c r="C163" s="24" t="s">
        <v>119</v>
      </c>
      <c r="D163" s="26">
        <v>2008</v>
      </c>
      <c r="E163" s="26" t="s">
        <v>9</v>
      </c>
      <c r="F163" s="37">
        <f>VLOOKUP(B163,'Урфо 1'!B$2:H$177,7,FALSE)</f>
        <v>0</v>
      </c>
      <c r="G163" s="37">
        <f>VLOOKUP(B163,'Урфо 2'!B$2:H$200,7,FALSE)</f>
        <v>0</v>
      </c>
      <c r="H163" s="37">
        <f>VLOOKUP(B163,'урфо 3'!B$2:H$200,7,FALSE)</f>
        <v>0</v>
      </c>
      <c r="I163" s="37"/>
      <c r="J163" s="37"/>
      <c r="K163" s="37"/>
      <c r="L163" s="37"/>
      <c r="M163" s="22">
        <f>VLOOKUP($B163,'28 мая'!$B$2:$H$301,7,FALSE)</f>
        <v>0</v>
      </c>
      <c r="N163" s="37"/>
      <c r="O163" s="37"/>
      <c r="P163" s="37"/>
      <c r="Q163" s="37"/>
      <c r="R163" s="37"/>
      <c r="S163" s="26"/>
      <c r="T163" s="25">
        <f>LARGE($F163:$Q163,1)</f>
        <v>0</v>
      </c>
      <c r="U163" s="25">
        <f>LARGE($F163:$Q163,2)</f>
        <v>0</v>
      </c>
      <c r="V163" s="25">
        <f>LARGE($F163:$R163,3)</f>
        <v>0</v>
      </c>
      <c r="W163" s="25"/>
      <c r="X163" s="25"/>
      <c r="Y163" s="38">
        <f>SUM(T163:W163)</f>
        <v>0</v>
      </c>
      <c r="AA163" s="24" t="s">
        <v>116</v>
      </c>
    </row>
    <row r="164" spans="1:27" s="24" customFormat="1" ht="15" x14ac:dyDescent="0.3">
      <c r="A164" s="30" t="s">
        <v>216</v>
      </c>
      <c r="B164" s="24" t="s">
        <v>82</v>
      </c>
      <c r="C164" s="24" t="s">
        <v>119</v>
      </c>
      <c r="D164" s="26">
        <v>2008</v>
      </c>
      <c r="E164" s="26" t="s">
        <v>22</v>
      </c>
      <c r="F164" s="37">
        <f>VLOOKUP(B164,'Урфо 1'!B$2:H$177,7,FALSE)</f>
        <v>0</v>
      </c>
      <c r="G164" s="37">
        <f>VLOOKUP(B164,'Урфо 2'!B$2:H$200,7,FALSE)</f>
        <v>0</v>
      </c>
      <c r="H164" s="37">
        <f>VLOOKUP(B164,'урфо 3'!B$2:H$200,7,FALSE)</f>
        <v>0</v>
      </c>
      <c r="I164" s="37"/>
      <c r="J164" s="37"/>
      <c r="K164" s="37"/>
      <c r="L164" s="37"/>
      <c r="M164" s="22">
        <f>VLOOKUP($B164,'28 мая'!$B$2:$H$301,7,FALSE)</f>
        <v>0</v>
      </c>
      <c r="N164" s="37"/>
      <c r="O164" s="37"/>
      <c r="P164" s="37"/>
      <c r="Q164" s="37"/>
      <c r="R164" s="37"/>
      <c r="S164" s="26"/>
      <c r="T164" s="25">
        <f>LARGE($F164:$Q164,1)</f>
        <v>0</v>
      </c>
      <c r="U164" s="25">
        <f>LARGE($F164:$Q164,2)</f>
        <v>0</v>
      </c>
      <c r="V164" s="25">
        <f>LARGE($F164:$R164,3)</f>
        <v>0</v>
      </c>
      <c r="W164" s="25"/>
      <c r="X164" s="25"/>
      <c r="Y164" s="38">
        <f>SUM(T164:W164)</f>
        <v>0</v>
      </c>
      <c r="AA164" s="24" t="s">
        <v>116</v>
      </c>
    </row>
    <row r="165" spans="1:27" s="24" customFormat="1" ht="15" x14ac:dyDescent="0.3">
      <c r="A165" s="30" t="s">
        <v>216</v>
      </c>
      <c r="B165" s="24" t="s">
        <v>86</v>
      </c>
      <c r="C165" s="24" t="s">
        <v>119</v>
      </c>
      <c r="D165" s="26">
        <v>2008</v>
      </c>
      <c r="E165" s="26" t="s">
        <v>19</v>
      </c>
      <c r="F165" s="37">
        <f>VLOOKUP(B165,'Урфо 1'!B$2:H$177,7,FALSE)</f>
        <v>0</v>
      </c>
      <c r="G165" s="37">
        <f>VLOOKUP(B165,'Урфо 2'!B$2:H$200,7,FALSE)</f>
        <v>0</v>
      </c>
      <c r="H165" s="37">
        <f>VLOOKUP(B165,'урфо 3'!B$2:H$200,7,FALSE)</f>
        <v>0</v>
      </c>
      <c r="I165" s="37"/>
      <c r="J165" s="37"/>
      <c r="K165" s="37">
        <f>VLOOKUP($B165,'14 мая'!$B$2:$H$354,7,FALSE)</f>
        <v>0</v>
      </c>
      <c r="L165" s="37"/>
      <c r="M165" s="22"/>
      <c r="N165" s="37"/>
      <c r="O165" s="37"/>
      <c r="P165" s="37"/>
      <c r="Q165" s="37"/>
      <c r="R165" s="37"/>
      <c r="S165" s="26"/>
      <c r="T165" s="25">
        <f>LARGE($F165:$Q165,1)</f>
        <v>0</v>
      </c>
      <c r="U165" s="25">
        <f>LARGE($F165:$Q165,2)</f>
        <v>0</v>
      </c>
      <c r="V165" s="25">
        <f>LARGE($F165:$R165,3)</f>
        <v>0</v>
      </c>
      <c r="W165" s="25">
        <f>LARGE($F165:$R165,4)</f>
        <v>0</v>
      </c>
      <c r="X165" s="25"/>
      <c r="Y165" s="38">
        <f>SUM(T165:W165)</f>
        <v>0</v>
      </c>
      <c r="AA165" s="24" t="s">
        <v>116</v>
      </c>
    </row>
    <row r="166" spans="1:27" s="24" customFormat="1" ht="15" x14ac:dyDescent="0.3">
      <c r="A166" s="30" t="s">
        <v>216</v>
      </c>
      <c r="B166" s="24" t="s">
        <v>928</v>
      </c>
      <c r="C166" s="24" t="s">
        <v>873</v>
      </c>
      <c r="D166" s="24">
        <v>2007</v>
      </c>
      <c r="E166" s="24" t="s">
        <v>19</v>
      </c>
      <c r="F166" s="37"/>
      <c r="G166" s="37"/>
      <c r="H166" s="37"/>
      <c r="I166" s="37"/>
      <c r="J166" s="37"/>
      <c r="K166" s="37">
        <f>VLOOKUP($B166,'14 мая'!$B$2:$H$354,7,FALSE)</f>
        <v>0</v>
      </c>
      <c r="L166" s="37"/>
      <c r="M166" s="22">
        <f>VLOOKUP($B166,'28 мая'!$B$2:$H$301,7,FALSE)</f>
        <v>0</v>
      </c>
      <c r="N166" s="37"/>
      <c r="O166" s="37"/>
      <c r="P166" s="37"/>
      <c r="Q166" s="37"/>
      <c r="R166" s="37"/>
      <c r="S166" s="26"/>
      <c r="T166" s="25">
        <f>LARGE($F166:$Q166,1)</f>
        <v>0</v>
      </c>
      <c r="U166" s="25"/>
      <c r="V166" s="25"/>
      <c r="W166" s="25"/>
      <c r="X166" s="25"/>
      <c r="Y166" s="38">
        <f>SUM(T166:W166)</f>
        <v>0</v>
      </c>
      <c r="AA166" s="24" t="s">
        <v>116</v>
      </c>
    </row>
    <row r="167" spans="1:27" s="24" customFormat="1" ht="15" x14ac:dyDescent="0.3">
      <c r="A167" s="30" t="s">
        <v>216</v>
      </c>
      <c r="B167" s="24" t="s">
        <v>930</v>
      </c>
      <c r="C167" s="24" t="s">
        <v>885</v>
      </c>
      <c r="D167" s="24">
        <v>2007</v>
      </c>
      <c r="E167" s="24" t="s">
        <v>19</v>
      </c>
      <c r="F167" s="37"/>
      <c r="G167" s="37"/>
      <c r="H167" s="37"/>
      <c r="I167" s="37"/>
      <c r="J167" s="37"/>
      <c r="K167" s="37">
        <f>VLOOKUP($B167,'14 мая'!$B$2:$H$354,7,FALSE)</f>
        <v>0</v>
      </c>
      <c r="L167" s="37"/>
      <c r="M167" s="22">
        <f>VLOOKUP($B167,'28 мая'!$B$2:$H$301,7,FALSE)</f>
        <v>0</v>
      </c>
      <c r="N167" s="37"/>
      <c r="O167" s="37"/>
      <c r="P167" s="37"/>
      <c r="Q167" s="37"/>
      <c r="R167" s="37"/>
      <c r="S167" s="26"/>
      <c r="T167" s="25">
        <f>LARGE($F167:$Q167,1)</f>
        <v>0</v>
      </c>
      <c r="U167" s="25"/>
      <c r="V167" s="25"/>
      <c r="W167" s="25"/>
      <c r="X167" s="25"/>
      <c r="Y167" s="38">
        <f>SUM(T167:W167)</f>
        <v>0</v>
      </c>
      <c r="AA167" s="24" t="s">
        <v>116</v>
      </c>
    </row>
    <row r="168" spans="1:27" s="24" customFormat="1" ht="15" x14ac:dyDescent="0.3">
      <c r="A168" s="30" t="s">
        <v>216</v>
      </c>
      <c r="B168" t="s">
        <v>1063</v>
      </c>
      <c r="C168" t="s">
        <v>870</v>
      </c>
      <c r="D168">
        <v>2008</v>
      </c>
      <c r="E168" t="s">
        <v>19</v>
      </c>
      <c r="F168" s="37"/>
      <c r="G168" s="37"/>
      <c r="H168" s="37"/>
      <c r="I168" s="37"/>
      <c r="J168" s="37"/>
      <c r="K168" s="37"/>
      <c r="L168" s="37"/>
      <c r="M168" s="22">
        <f>VLOOKUP($B168,'28 мая'!$B$2:$H$301,7,FALSE)</f>
        <v>0</v>
      </c>
      <c r="N168" s="37"/>
      <c r="O168" s="37"/>
      <c r="P168" s="37"/>
      <c r="Q168" s="37"/>
      <c r="R168" s="37"/>
      <c r="S168" s="26"/>
      <c r="T168" s="25">
        <f>LARGE($F168:$Q168,1)</f>
        <v>0</v>
      </c>
      <c r="U168" s="25"/>
      <c r="V168" s="25"/>
      <c r="W168" s="25"/>
      <c r="X168" s="25"/>
      <c r="Y168" s="38">
        <f>SUM(T168:W168)</f>
        <v>0</v>
      </c>
      <c r="AA168" s="24" t="s">
        <v>116</v>
      </c>
    </row>
    <row r="169" spans="1:27" s="24" customFormat="1" ht="15" x14ac:dyDescent="0.3">
      <c r="A169" s="30" t="s">
        <v>216</v>
      </c>
      <c r="B169" t="s">
        <v>1064</v>
      </c>
      <c r="C169" t="s">
        <v>956</v>
      </c>
      <c r="D169">
        <v>2008</v>
      </c>
      <c r="E169" t="s">
        <v>20</v>
      </c>
      <c r="F169" s="37"/>
      <c r="G169" s="37"/>
      <c r="H169" s="37"/>
      <c r="I169" s="37"/>
      <c r="J169" s="37"/>
      <c r="K169" s="37"/>
      <c r="L169" s="37"/>
      <c r="M169" s="22">
        <f>VLOOKUP($B169,'28 мая'!$B$2:$H$301,7,FALSE)</f>
        <v>0</v>
      </c>
      <c r="N169" s="37"/>
      <c r="O169" s="37"/>
      <c r="P169" s="37"/>
      <c r="Q169" s="37"/>
      <c r="R169" s="37"/>
      <c r="S169" s="26"/>
      <c r="T169" s="25">
        <f>LARGE($F169:$Q169,1)</f>
        <v>0</v>
      </c>
      <c r="U169" s="25"/>
      <c r="V169" s="25"/>
      <c r="W169" s="25"/>
      <c r="X169" s="25"/>
      <c r="Y169" s="38">
        <f>SUM(T169:W169)</f>
        <v>0</v>
      </c>
      <c r="AA169" s="24" t="s">
        <v>116</v>
      </c>
    </row>
    <row r="170" spans="1:27" s="24" customFormat="1" ht="15" x14ac:dyDescent="0.3">
      <c r="A170" s="30" t="s">
        <v>216</v>
      </c>
      <c r="B170" t="s">
        <v>1065</v>
      </c>
      <c r="C170" t="s">
        <v>956</v>
      </c>
      <c r="D170">
        <v>2008</v>
      </c>
      <c r="E170" t="s">
        <v>19</v>
      </c>
      <c r="F170" s="37"/>
      <c r="G170" s="37"/>
      <c r="H170" s="37"/>
      <c r="I170" s="37"/>
      <c r="J170" s="37"/>
      <c r="K170" s="37"/>
      <c r="L170" s="37"/>
      <c r="M170" s="22">
        <f>VLOOKUP($B170,'28 мая'!$B$2:$H$301,7,FALSE)</f>
        <v>0</v>
      </c>
      <c r="N170" s="37"/>
      <c r="O170" s="37"/>
      <c r="P170" s="37"/>
      <c r="Q170" s="37"/>
      <c r="R170" s="37"/>
      <c r="S170" s="26"/>
      <c r="T170" s="25">
        <f>LARGE($F170:$Q170,1)</f>
        <v>0</v>
      </c>
      <c r="U170" s="25"/>
      <c r="V170" s="25"/>
      <c r="W170" s="25"/>
      <c r="X170" s="25"/>
      <c r="Y170" s="38">
        <f>SUM(T170:W170)</f>
        <v>0</v>
      </c>
      <c r="AA170" s="24" t="s">
        <v>116</v>
      </c>
    </row>
    <row r="171" spans="1:27" s="24" customFormat="1" ht="15" x14ac:dyDescent="0.3">
      <c r="A171" s="30" t="s">
        <v>216</v>
      </c>
      <c r="B171" t="s">
        <v>1066</v>
      </c>
      <c r="C171" t="s">
        <v>875</v>
      </c>
      <c r="D171">
        <v>2008</v>
      </c>
      <c r="E171" t="s">
        <v>22</v>
      </c>
      <c r="F171" s="37"/>
      <c r="G171" s="37"/>
      <c r="H171" s="37"/>
      <c r="I171" s="37"/>
      <c r="J171" s="37"/>
      <c r="K171" s="37"/>
      <c r="L171" s="37"/>
      <c r="M171" s="22">
        <f>VLOOKUP($B171,'28 мая'!$B$2:$H$301,7,FALSE)</f>
        <v>0</v>
      </c>
      <c r="N171" s="37"/>
      <c r="O171" s="37"/>
      <c r="P171" s="37"/>
      <c r="Q171" s="37"/>
      <c r="R171" s="37"/>
      <c r="S171" s="26"/>
      <c r="T171" s="25">
        <f>LARGE($F171:$Q171,1)</f>
        <v>0</v>
      </c>
      <c r="U171" s="25"/>
      <c r="V171" s="25"/>
      <c r="W171" s="25"/>
      <c r="X171" s="25"/>
      <c r="Y171" s="38">
        <f>SUM(T171:W171)</f>
        <v>0</v>
      </c>
      <c r="AA171" s="24" t="s">
        <v>116</v>
      </c>
    </row>
    <row r="172" spans="1:27" s="24" customFormat="1" x14ac:dyDescent="0.3">
      <c r="A172" s="26"/>
      <c r="D172" s="26"/>
      <c r="E172" s="26"/>
      <c r="F172" s="37"/>
      <c r="G172" s="37"/>
      <c r="H172" s="37"/>
      <c r="I172" s="37"/>
      <c r="J172" s="37"/>
      <c r="K172" s="37"/>
      <c r="L172" s="37"/>
      <c r="M172" s="22"/>
      <c r="N172" s="37"/>
      <c r="O172" s="37"/>
      <c r="P172" s="37"/>
      <c r="Q172" s="37"/>
      <c r="R172" s="37"/>
      <c r="S172" s="26"/>
      <c r="T172" s="25"/>
      <c r="U172" s="25"/>
      <c r="V172" s="25"/>
      <c r="W172" s="25"/>
      <c r="X172" s="25"/>
      <c r="Y172" s="38"/>
      <c r="AA172" s="24" t="s">
        <v>116</v>
      </c>
    </row>
    <row r="173" spans="1:27" s="24" customFormat="1" ht="23.4" x14ac:dyDescent="0.3">
      <c r="A173" s="28" t="s">
        <v>115</v>
      </c>
      <c r="D173" s="26"/>
      <c r="E173" s="26"/>
      <c r="F173" s="37"/>
      <c r="G173" s="37"/>
      <c r="H173" s="37"/>
      <c r="I173" s="37"/>
      <c r="J173" s="37"/>
      <c r="K173" s="37"/>
      <c r="L173" s="37"/>
      <c r="M173" s="22"/>
      <c r="N173" s="37"/>
      <c r="O173" s="37"/>
      <c r="P173" s="37"/>
      <c r="Q173" s="37"/>
      <c r="R173" s="37"/>
      <c r="S173" s="26"/>
      <c r="T173" s="25"/>
      <c r="U173" s="25"/>
      <c r="V173" s="25"/>
      <c r="W173" s="25"/>
      <c r="X173" s="25"/>
      <c r="Y173" s="38"/>
      <c r="AA173" s="24" t="s">
        <v>116</v>
      </c>
    </row>
    <row r="174" spans="1:27" s="24" customFormat="1" ht="15" x14ac:dyDescent="0.3">
      <c r="A174" s="29"/>
      <c r="B174" s="24" t="s">
        <v>1</v>
      </c>
      <c r="C174" s="24" t="s">
        <v>2</v>
      </c>
      <c r="D174" s="26" t="s">
        <v>3</v>
      </c>
      <c r="E174" s="26" t="s">
        <v>4</v>
      </c>
      <c r="F174" s="37"/>
      <c r="G174" s="37"/>
      <c r="H174" s="37"/>
      <c r="I174" s="37"/>
      <c r="J174" s="37"/>
      <c r="K174" s="37"/>
      <c r="L174" s="37"/>
      <c r="M174" s="22"/>
      <c r="N174" s="37"/>
      <c r="O174" s="37"/>
      <c r="P174" s="37"/>
      <c r="Q174" s="37"/>
      <c r="R174" s="37"/>
      <c r="S174" s="26"/>
      <c r="T174" s="25"/>
      <c r="U174" s="25"/>
      <c r="V174" s="25"/>
      <c r="W174" s="25"/>
      <c r="X174" s="25"/>
      <c r="Y174" s="38"/>
      <c r="AA174" s="24" t="s">
        <v>116</v>
      </c>
    </row>
    <row r="175" spans="1:27" s="24" customFormat="1" ht="15" x14ac:dyDescent="0.3">
      <c r="A175" s="30" t="s">
        <v>217</v>
      </c>
      <c r="B175" s="24" t="s">
        <v>104</v>
      </c>
      <c r="C175" s="24" t="s">
        <v>119</v>
      </c>
      <c r="D175" s="26">
        <v>2006</v>
      </c>
      <c r="E175" s="26" t="s">
        <v>7</v>
      </c>
      <c r="F175" s="37">
        <f>VLOOKUP(B175,'Урфо 1'!B$2:H$177,7,FALSE)</f>
        <v>113.96288659793811</v>
      </c>
      <c r="G175" s="37">
        <f>VLOOKUP(B175,'Урфо 2'!B$2:H$200,7,FALSE)</f>
        <v>119.24528301886792</v>
      </c>
      <c r="H175" s="37">
        <f>VLOOKUP(B175,'урфо 3'!B$2:H$200,7,FALSE)</f>
        <v>120</v>
      </c>
      <c r="I175" s="37">
        <f>VLOOKUP($B175,'5 мая'!$B$2:$H$708,7,FALSE)</f>
        <v>0</v>
      </c>
      <c r="J175" s="37">
        <f>VLOOKUP($B175,'9 мая'!$B$2:$H$655,7,FALSE)</f>
        <v>98.542510121457468</v>
      </c>
      <c r="K175" s="37">
        <f>VLOOKUP($B175,'14 мая'!$B$2:$H$354,7,FALSE)</f>
        <v>100</v>
      </c>
      <c r="L175" s="37"/>
      <c r="M175" s="22">
        <f>VLOOKUP($B175,'28 мая'!$B$2:$H$301,7,FALSE)</f>
        <v>100</v>
      </c>
      <c r="N175" s="37"/>
      <c r="O175" s="37"/>
      <c r="P175" s="37"/>
      <c r="Q175" s="37"/>
      <c r="R175" s="37"/>
      <c r="S175" s="26"/>
      <c r="T175" s="25">
        <f>LARGE($F175:$Q175,1)</f>
        <v>120</v>
      </c>
      <c r="U175" s="25">
        <f>LARGE($F175:$Q175,2)</f>
        <v>119.24528301886792</v>
      </c>
      <c r="V175" s="25">
        <f>LARGE($F175:$R175,3)</f>
        <v>113.96288659793811</v>
      </c>
      <c r="W175" s="25">
        <f>LARGE($F175:$R175,4)</f>
        <v>100</v>
      </c>
      <c r="X175" s="25"/>
      <c r="Y175" s="38">
        <f>SUM(T175:W175)</f>
        <v>453.208169616806</v>
      </c>
      <c r="AA175" s="24" t="s">
        <v>116</v>
      </c>
    </row>
    <row r="176" spans="1:27" s="24" customFormat="1" ht="15" x14ac:dyDescent="0.3">
      <c r="A176" s="30" t="s">
        <v>217</v>
      </c>
      <c r="B176" s="24" t="s">
        <v>106</v>
      </c>
      <c r="C176" s="24" t="s">
        <v>119</v>
      </c>
      <c r="D176" s="26">
        <v>2006</v>
      </c>
      <c r="E176" s="26" t="s">
        <v>7</v>
      </c>
      <c r="F176" s="37">
        <f>VLOOKUP(B176,'Урфо 1'!B$2:H$177,7,FALSE)</f>
        <v>119.99999999999997</v>
      </c>
      <c r="G176" s="37">
        <f>VLOOKUP(B176,'Урфо 2'!B$2:H$200,7,FALSE)</f>
        <v>96.765498652291129</v>
      </c>
      <c r="H176" s="37">
        <f>VLOOKUP(B176,'урфо 3'!B$2:H$200,7,FALSE)</f>
        <v>119.71764705882354</v>
      </c>
      <c r="I176" s="37">
        <f>VLOOKUP($B176,'5 мая'!$B$2:$H$708,7,FALSE)</f>
        <v>0</v>
      </c>
      <c r="J176" s="37">
        <f>VLOOKUP($B176,'9 мая'!$B$2:$H$655,7,FALSE)</f>
        <v>103.68421052631577</v>
      </c>
      <c r="K176" s="37">
        <f>VLOOKUP($B176,'14 мая'!$B$2:$H$354,7,FALSE)</f>
        <v>97.440585009140761</v>
      </c>
      <c r="L176" s="37"/>
      <c r="M176" s="22">
        <f>VLOOKUP($B176,'28 мая'!$B$2:$H$301,7,FALSE)</f>
        <v>89.215980775007509</v>
      </c>
      <c r="N176" s="37"/>
      <c r="O176" s="37"/>
      <c r="P176" s="37"/>
      <c r="Q176" s="37"/>
      <c r="R176" s="37"/>
      <c r="S176" s="26"/>
      <c r="T176" s="25">
        <f>LARGE($F176:$Q176,1)</f>
        <v>119.99999999999997</v>
      </c>
      <c r="U176" s="25">
        <f>LARGE($F176:$Q176,2)</f>
        <v>119.71764705882354</v>
      </c>
      <c r="V176" s="25">
        <f>LARGE($F176:$R176,3)</f>
        <v>103.68421052631577</v>
      </c>
      <c r="W176" s="25">
        <f>LARGE($F176:$R176,4)</f>
        <v>97.440585009140761</v>
      </c>
      <c r="X176" s="25"/>
      <c r="Y176" s="38">
        <f>SUM(T176:W176)</f>
        <v>440.84244259428004</v>
      </c>
      <c r="AA176" s="24" t="s">
        <v>116</v>
      </c>
    </row>
    <row r="177" spans="1:29" s="24" customFormat="1" ht="15" x14ac:dyDescent="0.3">
      <c r="A177" s="30" t="s">
        <v>217</v>
      </c>
      <c r="B177" s="24" t="s">
        <v>12</v>
      </c>
      <c r="C177" s="24" t="s">
        <v>119</v>
      </c>
      <c r="D177" s="26">
        <v>2005</v>
      </c>
      <c r="E177" s="26" t="s">
        <v>7</v>
      </c>
      <c r="F177" s="37">
        <f>VLOOKUP(B177,'Урфо 1'!B$2:H$177,7,FALSE)</f>
        <v>75.562886597938132</v>
      </c>
      <c r="G177" s="37">
        <f>VLOOKUP(B177,'Урфо 2'!B$2:H$200,7,FALSE)</f>
        <v>82.695417789757428</v>
      </c>
      <c r="H177" s="37">
        <f>VLOOKUP(B177,'урфо 3'!B$2:H$200,7,FALSE)</f>
        <v>96.96</v>
      </c>
      <c r="I177" s="37">
        <f>VLOOKUP($B177,'5 мая'!$B$2:$H$708,7,FALSE)</f>
        <v>0</v>
      </c>
      <c r="J177" s="37">
        <f>VLOOKUP($B177,'9 мая'!$B$2:$H$655,7,FALSE)</f>
        <v>34.412955465587068</v>
      </c>
      <c r="K177" s="37">
        <f>VLOOKUP($B177,'14 мая'!$B$2:$H$354,7,FALSE)</f>
        <v>79.067641681901293</v>
      </c>
      <c r="L177" s="37"/>
      <c r="M177" s="22">
        <f>VLOOKUP($B177,'28 мая'!$B$2:$H$301,7,FALSE)</f>
        <v>81.976569540402522</v>
      </c>
      <c r="N177" s="37"/>
      <c r="O177" s="37"/>
      <c r="P177" s="37"/>
      <c r="Q177" s="37"/>
      <c r="R177" s="37"/>
      <c r="S177" s="26"/>
      <c r="T177" s="25">
        <f>LARGE($F177:$Q177,1)</f>
        <v>96.96</v>
      </c>
      <c r="U177" s="25">
        <f>LARGE($F177:$Q177,2)</f>
        <v>82.695417789757428</v>
      </c>
      <c r="V177" s="25">
        <f>LARGE($F177:$R177,3)</f>
        <v>81.976569540402522</v>
      </c>
      <c r="W177" s="25">
        <f>LARGE($F177:$R177,4)</f>
        <v>79.067641681901293</v>
      </c>
      <c r="X177" s="25"/>
      <c r="Y177" s="38">
        <f>SUM(T177:W177)</f>
        <v>340.69962901206128</v>
      </c>
      <c r="AA177" s="24" t="s">
        <v>116</v>
      </c>
    </row>
    <row r="178" spans="1:29" s="24" customFormat="1" ht="15" x14ac:dyDescent="0.3">
      <c r="A178" s="30" t="s">
        <v>217</v>
      </c>
      <c r="B178" s="24" t="s">
        <v>105</v>
      </c>
      <c r="C178" s="24" t="s">
        <v>119</v>
      </c>
      <c r="D178" s="26">
        <v>2005</v>
      </c>
      <c r="E178" s="26" t="s">
        <v>8</v>
      </c>
      <c r="F178" s="37">
        <f>VLOOKUP(B178,'Урфо 1'!B$2:H$177,7,FALSE)</f>
        <v>66.903092783505159</v>
      </c>
      <c r="G178" s="37">
        <f>VLOOKUP(B178,'Урфо 2'!B$2:H$200,7,FALSE)</f>
        <v>90.566037735849079</v>
      </c>
      <c r="H178" s="37">
        <f>VLOOKUP(B178,'урфо 3'!B$2:H$200,7,FALSE)</f>
        <v>86.061176470588265</v>
      </c>
      <c r="I178" s="37"/>
      <c r="J178" s="37">
        <f>VLOOKUP($B178,'9 мая'!$B$2:$H$655,7,FALSE)</f>
        <v>60.060728744939226</v>
      </c>
      <c r="K178" s="37"/>
      <c r="L178" s="37"/>
      <c r="M178" s="22">
        <f>VLOOKUP($B178,'28 мая'!$B$2:$H$301,7,FALSE)</f>
        <v>70.681886452388113</v>
      </c>
      <c r="N178" s="37"/>
      <c r="O178" s="37"/>
      <c r="P178" s="37"/>
      <c r="Q178" s="37"/>
      <c r="R178" s="37"/>
      <c r="S178" s="26"/>
      <c r="T178" s="25">
        <f>LARGE($F178:$Q178,1)</f>
        <v>90.566037735849079</v>
      </c>
      <c r="U178" s="25">
        <f>LARGE($F178:$Q178,2)</f>
        <v>86.061176470588265</v>
      </c>
      <c r="V178" s="25">
        <f>LARGE($F178:$R178,3)</f>
        <v>70.681886452388113</v>
      </c>
      <c r="W178" s="25">
        <f>LARGE($F178:$R178,4)</f>
        <v>66.903092783505159</v>
      </c>
      <c r="X178" s="25"/>
      <c r="Y178" s="38">
        <f>SUM(T178:W178)</f>
        <v>314.2121934423306</v>
      </c>
      <c r="AA178" s="24" t="s">
        <v>116</v>
      </c>
    </row>
    <row r="179" spans="1:29" s="24" customFormat="1" ht="15" x14ac:dyDescent="0.3">
      <c r="A179" s="30" t="s">
        <v>217</v>
      </c>
      <c r="B179" s="24" t="s">
        <v>95</v>
      </c>
      <c r="C179" s="24" t="s">
        <v>119</v>
      </c>
      <c r="D179" s="26">
        <v>2006</v>
      </c>
      <c r="E179" s="26" t="s">
        <v>8</v>
      </c>
      <c r="F179" s="37">
        <f>VLOOKUP(B179,'Урфо 1'!B$2:H$177,7,FALSE)</f>
        <v>101.59175257731957</v>
      </c>
      <c r="G179" s="37">
        <f>VLOOKUP(B179,'Урфо 2'!B$2:H$200,7,FALSE)</f>
        <v>69.110512129380041</v>
      </c>
      <c r="H179" s="37">
        <f>VLOOKUP(B179,'урфо 3'!B$2:H$200,7,FALSE)</f>
        <v>0</v>
      </c>
      <c r="I179" s="37"/>
      <c r="J179" s="37"/>
      <c r="K179" s="37">
        <f>VLOOKUP($B179,'14 мая'!$B$2:$H$354,7,FALSE)</f>
        <v>95.764777574649628</v>
      </c>
      <c r="L179" s="37"/>
      <c r="M179" s="22">
        <f>VLOOKUP($B179,'28 мая'!$B$2:$H$301,7,FALSE)</f>
        <v>15.01952538299787</v>
      </c>
      <c r="N179" s="37"/>
      <c r="O179" s="37"/>
      <c r="P179" s="37"/>
      <c r="Q179" s="37"/>
      <c r="R179" s="37"/>
      <c r="S179" s="26"/>
      <c r="T179" s="25">
        <f>LARGE($F179:$Q179,1)</f>
        <v>101.59175257731957</v>
      </c>
      <c r="U179" s="25">
        <f>LARGE($F179:$Q179,2)</f>
        <v>95.764777574649628</v>
      </c>
      <c r="V179" s="25">
        <f>LARGE($F179:$R179,3)</f>
        <v>69.110512129380041</v>
      </c>
      <c r="W179" s="25">
        <f>LARGE($F179:$R179,4)</f>
        <v>15.01952538299787</v>
      </c>
      <c r="X179" s="25"/>
      <c r="Y179" s="38">
        <f>SUM(T179:W179)</f>
        <v>281.48656766434709</v>
      </c>
      <c r="AA179" s="24" t="s">
        <v>116</v>
      </c>
    </row>
    <row r="180" spans="1:29" s="24" customFormat="1" ht="15" x14ac:dyDescent="0.3">
      <c r="A180" s="30" t="s">
        <v>217</v>
      </c>
      <c r="B180" s="24" t="s">
        <v>196</v>
      </c>
      <c r="C180" s="24" t="s">
        <v>119</v>
      </c>
      <c r="D180" s="26">
        <v>2005</v>
      </c>
      <c r="E180" s="26" t="s">
        <v>8</v>
      </c>
      <c r="F180" s="37">
        <f>VLOOKUP(B180,'Урфо 1'!B$2:H$177,7,FALSE)</f>
        <v>75.859793814432976</v>
      </c>
      <c r="G180" s="37">
        <f>VLOOKUP(B180,'Урфо 2'!B$2:H$200,7,FALSE)</f>
        <v>85.552560646900289</v>
      </c>
      <c r="H180" s="37">
        <f>VLOOKUP(B180,'урфо 3'!B$2:H$200,7,FALSE)</f>
        <v>80.52705882352943</v>
      </c>
      <c r="I180" s="37"/>
      <c r="J180" s="37"/>
      <c r="K180" s="37"/>
      <c r="L180" s="37"/>
      <c r="M180" s="22"/>
      <c r="N180" s="37"/>
      <c r="O180" s="37"/>
      <c r="P180" s="37"/>
      <c r="Q180" s="37"/>
      <c r="R180" s="37"/>
      <c r="S180" s="26"/>
      <c r="T180" s="25">
        <f>LARGE($F180:$Q180,1)</f>
        <v>85.552560646900289</v>
      </c>
      <c r="U180" s="25">
        <f>LARGE($F180:$Q180,2)</f>
        <v>80.52705882352943</v>
      </c>
      <c r="V180" s="25">
        <f>LARGE($F180:$R180,3)</f>
        <v>75.859793814432976</v>
      </c>
      <c r="W180" s="25"/>
      <c r="X180" s="25"/>
      <c r="Y180" s="38">
        <f>SUM(T180:W180)</f>
        <v>241.9394132848627</v>
      </c>
      <c r="AA180" s="24" t="s">
        <v>116</v>
      </c>
      <c r="AB180" s="12"/>
      <c r="AC180" s="12"/>
    </row>
    <row r="181" spans="1:29" s="12" customFormat="1" ht="15" x14ac:dyDescent="0.3">
      <c r="A181" s="30" t="s">
        <v>217</v>
      </c>
      <c r="B181" s="24" t="s">
        <v>93</v>
      </c>
      <c r="C181" s="24" t="s">
        <v>119</v>
      </c>
      <c r="D181" s="26">
        <v>2006</v>
      </c>
      <c r="E181" s="26" t="s">
        <v>8</v>
      </c>
      <c r="F181" s="37">
        <f>VLOOKUP(B181,'Урфо 1'!B$2:H$177,7,FALSE)</f>
        <v>0</v>
      </c>
      <c r="G181" s="37">
        <f>VLOOKUP(B181,'Урфо 2'!B$2:H$200,7,FALSE)</f>
        <v>32.991913746630736</v>
      </c>
      <c r="H181" s="37">
        <f>VLOOKUP(B181,'урфо 3'!B$2:H$200,7,FALSE)</f>
        <v>73.129411764705907</v>
      </c>
      <c r="I181" s="37"/>
      <c r="J181" s="37"/>
      <c r="K181" s="37">
        <f>VLOOKUP($B181,'14 мая'!$B$2:$H$354,7,FALSE)</f>
        <v>49.055453991468653</v>
      </c>
      <c r="L181" s="37"/>
      <c r="M181" s="22">
        <f>VLOOKUP($B181,'28 мая'!$B$2:$H$301,7,FALSE)</f>
        <v>67.197356563532594</v>
      </c>
      <c r="N181" s="37"/>
      <c r="O181" s="37"/>
      <c r="P181" s="37"/>
      <c r="Q181" s="37"/>
      <c r="R181" s="37"/>
      <c r="S181" s="26"/>
      <c r="T181" s="25">
        <f>LARGE($F181:$Q181,1)</f>
        <v>73.129411764705907</v>
      </c>
      <c r="U181" s="25">
        <f>LARGE($F181:$Q181,2)</f>
        <v>67.197356563532594</v>
      </c>
      <c r="V181" s="25">
        <f>LARGE($F181:$R181,3)</f>
        <v>49.055453991468653</v>
      </c>
      <c r="W181" s="25">
        <f>LARGE($F181:$R181,4)</f>
        <v>32.991913746630736</v>
      </c>
      <c r="X181" s="25"/>
      <c r="Y181" s="38">
        <f>SUM(T181:W181)</f>
        <v>222.37413606633788</v>
      </c>
      <c r="Z181" s="24"/>
      <c r="AA181" s="24" t="s">
        <v>116</v>
      </c>
    </row>
    <row r="182" spans="1:29" s="24" customFormat="1" ht="15" x14ac:dyDescent="0.3">
      <c r="A182" s="30" t="s">
        <v>217</v>
      </c>
      <c r="B182" s="24" t="s">
        <v>97</v>
      </c>
      <c r="C182" s="24" t="s">
        <v>119</v>
      </c>
      <c r="D182" s="26">
        <v>2006</v>
      </c>
      <c r="E182" s="26" t="s">
        <v>8</v>
      </c>
      <c r="F182" s="37">
        <f>VLOOKUP(B182,'Урфо 1'!B$2:H$177,7,FALSE)</f>
        <v>63.488659793814392</v>
      </c>
      <c r="G182" s="37">
        <f>VLOOKUP(B182,'Урфо 2'!B$2:H$200,7,FALSE)</f>
        <v>30.781671159029678</v>
      </c>
      <c r="H182" s="37">
        <f>VLOOKUP(B182,'урфо 3'!B$2:H$200,7,FALSE)</f>
        <v>69.120000000000019</v>
      </c>
      <c r="I182" s="37"/>
      <c r="J182" s="37"/>
      <c r="K182" s="37">
        <f>VLOOKUP($B182,'14 мая'!$B$2:$H$354,7,FALSE)</f>
        <v>55.728214503351637</v>
      </c>
      <c r="L182" s="37"/>
      <c r="M182" s="22">
        <f>VLOOKUP($B182,'28 мая'!$B$2:$H$301,7,FALSE)</f>
        <v>29.348152598377879</v>
      </c>
      <c r="N182" s="37"/>
      <c r="O182" s="37"/>
      <c r="P182" s="37"/>
      <c r="Q182" s="37"/>
      <c r="R182" s="37"/>
      <c r="S182" s="26"/>
      <c r="T182" s="25">
        <f>LARGE($F182:$Q182,1)</f>
        <v>69.120000000000019</v>
      </c>
      <c r="U182" s="25">
        <f>LARGE($F182:$Q182,2)</f>
        <v>63.488659793814392</v>
      </c>
      <c r="V182" s="25">
        <f>LARGE($F182:$R182,3)</f>
        <v>55.728214503351637</v>
      </c>
      <c r="W182" s="25">
        <f>LARGE($F182:$R182,4)</f>
        <v>30.781671159029678</v>
      </c>
      <c r="X182" s="25"/>
      <c r="Y182" s="38">
        <f>SUM(T182:W182)</f>
        <v>219.11854545619573</v>
      </c>
      <c r="AA182" s="24" t="s">
        <v>116</v>
      </c>
    </row>
    <row r="183" spans="1:29" s="24" customFormat="1" ht="15" x14ac:dyDescent="0.3">
      <c r="A183" s="30" t="s">
        <v>217</v>
      </c>
      <c r="B183" s="24" t="s">
        <v>13</v>
      </c>
      <c r="C183" s="24" t="s">
        <v>119</v>
      </c>
      <c r="D183" s="26">
        <v>2005</v>
      </c>
      <c r="E183" s="26" t="s">
        <v>7</v>
      </c>
      <c r="F183" s="37">
        <f>VLOOKUP(B183,'Урфо 1'!B$2:H$177,7,FALSE)</f>
        <v>60.668041237113357</v>
      </c>
      <c r="G183" s="37">
        <f>VLOOKUP(B183,'Урфо 2'!B$2:H$200,7,FALSE)</f>
        <v>72.021563342318089</v>
      </c>
      <c r="H183" s="37">
        <f>VLOOKUP(B183,'урфо 3'!B$2:H$200,7,FALSE)</f>
        <v>85.101176470588257</v>
      </c>
      <c r="I183" s="37"/>
      <c r="J183" s="37"/>
      <c r="K183" s="37"/>
      <c r="L183" s="37"/>
      <c r="M183" s="22"/>
      <c r="N183" s="37"/>
      <c r="O183" s="37"/>
      <c r="P183" s="37"/>
      <c r="Q183" s="37"/>
      <c r="R183" s="37"/>
      <c r="S183" s="26"/>
      <c r="T183" s="25">
        <f>LARGE($F183:$Q183,1)</f>
        <v>85.101176470588257</v>
      </c>
      <c r="U183" s="25">
        <f>LARGE($F183:$Q183,2)</f>
        <v>72.021563342318089</v>
      </c>
      <c r="V183" s="25">
        <f>LARGE($F183:$R183,3)</f>
        <v>60.668041237113357</v>
      </c>
      <c r="W183" s="25"/>
      <c r="X183" s="25"/>
      <c r="Y183" s="38">
        <f>SUM(T183:W183)</f>
        <v>217.79078105001969</v>
      </c>
      <c r="AA183" s="24" t="s">
        <v>116</v>
      </c>
    </row>
    <row r="184" spans="1:29" s="24" customFormat="1" ht="15" x14ac:dyDescent="0.3">
      <c r="A184" s="30" t="s">
        <v>217</v>
      </c>
      <c r="B184" s="24" t="s">
        <v>932</v>
      </c>
      <c r="C184" s="24" t="s">
        <v>888</v>
      </c>
      <c r="D184" s="24">
        <v>2005</v>
      </c>
      <c r="E184" s="24" t="s">
        <v>7</v>
      </c>
      <c r="F184" s="37"/>
      <c r="G184" s="37"/>
      <c r="H184" s="37"/>
      <c r="I184" s="37"/>
      <c r="J184" s="37"/>
      <c r="K184" s="37">
        <f>VLOOKUP($B184,'14 мая'!$B$2:$H$354,7,FALSE)</f>
        <v>85.161486898232781</v>
      </c>
      <c r="L184" s="37"/>
      <c r="M184" s="22"/>
      <c r="N184" s="37"/>
      <c r="O184" s="37"/>
      <c r="P184" s="37"/>
      <c r="Q184" s="37"/>
      <c r="R184" s="37"/>
      <c r="S184" s="26"/>
      <c r="T184" s="25">
        <f>LARGE($F184:$Q184,1)</f>
        <v>85.161486898232781</v>
      </c>
      <c r="U184" s="25"/>
      <c r="V184" s="25"/>
      <c r="W184" s="25"/>
      <c r="X184" s="25"/>
      <c r="Y184" s="38">
        <f>SUM(T184:W184)</f>
        <v>85.161486898232781</v>
      </c>
      <c r="AA184" s="24" t="s">
        <v>116</v>
      </c>
    </row>
    <row r="185" spans="1:29" s="24" customFormat="1" ht="15" x14ac:dyDescent="0.3">
      <c r="A185" s="30" t="s">
        <v>217</v>
      </c>
      <c r="B185" s="24" t="s">
        <v>14</v>
      </c>
      <c r="C185" s="24" t="s">
        <v>119</v>
      </c>
      <c r="D185" s="26">
        <v>2005</v>
      </c>
      <c r="E185" s="26" t="s">
        <v>10</v>
      </c>
      <c r="F185" s="37">
        <f>VLOOKUP(B185,'Урфо 1'!B$2:H$177,7,FALSE)</f>
        <v>4.2556701030927684</v>
      </c>
      <c r="G185" s="37">
        <f>VLOOKUP(B185,'Урфо 2'!B$2:H$200,7,FALSE)</f>
        <v>0</v>
      </c>
      <c r="H185" s="37">
        <f>VLOOKUP(B185,'урфо 3'!B$2:H$200,7,FALSE)</f>
        <v>28.799999999999997</v>
      </c>
      <c r="I185" s="37"/>
      <c r="J185" s="37"/>
      <c r="K185" s="37"/>
      <c r="L185" s="37"/>
      <c r="M185" s="22">
        <f>VLOOKUP($B185,'28 мая'!$B$2:$H$301,7,FALSE)</f>
        <v>0</v>
      </c>
      <c r="N185" s="37"/>
      <c r="O185" s="37"/>
      <c r="P185" s="37"/>
      <c r="Q185" s="37"/>
      <c r="R185" s="37"/>
      <c r="S185" s="26"/>
      <c r="T185" s="25">
        <f>LARGE($F185:$Q185,1)</f>
        <v>28.799999999999997</v>
      </c>
      <c r="U185" s="25">
        <f>LARGE($F185:$Q185,2)</f>
        <v>4.2556701030927684</v>
      </c>
      <c r="V185" s="25">
        <f>LARGE($F185:$R185,3)</f>
        <v>0</v>
      </c>
      <c r="W185" s="25"/>
      <c r="X185" s="25"/>
      <c r="Y185" s="38">
        <f>SUM(T185:W185)</f>
        <v>33.055670103092766</v>
      </c>
      <c r="AA185" s="24" t="s">
        <v>116</v>
      </c>
    </row>
    <row r="186" spans="1:29" s="24" customFormat="1" ht="15" x14ac:dyDescent="0.3">
      <c r="A186" s="30" t="s">
        <v>217</v>
      </c>
      <c r="B186" s="24" t="s">
        <v>933</v>
      </c>
      <c r="C186" s="24" t="s">
        <v>934</v>
      </c>
      <c r="D186" s="24">
        <v>2006</v>
      </c>
      <c r="E186" s="24" t="s">
        <v>10</v>
      </c>
      <c r="F186" s="37"/>
      <c r="G186" s="37"/>
      <c r="H186" s="37"/>
      <c r="I186" s="37"/>
      <c r="J186" s="37"/>
      <c r="K186" s="37">
        <f>VLOOKUP($B186,'14 мая'!$B$2:$H$354,7,FALSE)</f>
        <v>6.8860450944546301</v>
      </c>
      <c r="L186" s="37"/>
      <c r="M186" s="22"/>
      <c r="N186" s="37"/>
      <c r="O186" s="37"/>
      <c r="P186" s="37"/>
      <c r="Q186" s="37"/>
      <c r="R186" s="37"/>
      <c r="S186" s="26"/>
      <c r="T186" s="25">
        <f>LARGE($F186:$Q186,1)</f>
        <v>6.8860450944546301</v>
      </c>
      <c r="U186" s="25"/>
      <c r="V186" s="25"/>
      <c r="W186" s="25"/>
      <c r="X186" s="25"/>
      <c r="Y186" s="38">
        <f>SUM(T186:W186)</f>
        <v>6.8860450944546301</v>
      </c>
      <c r="AA186" s="24" t="s">
        <v>116</v>
      </c>
    </row>
    <row r="187" spans="1:29" s="24" customFormat="1" ht="15" x14ac:dyDescent="0.3">
      <c r="A187" s="30" t="s">
        <v>217</v>
      </c>
      <c r="B187" s="24" t="s">
        <v>935</v>
      </c>
      <c r="C187" s="24" t="s">
        <v>910</v>
      </c>
      <c r="D187" s="24">
        <v>2005</v>
      </c>
      <c r="E187" s="24" t="s">
        <v>9</v>
      </c>
      <c r="F187" s="37"/>
      <c r="G187" s="37"/>
      <c r="H187" s="37"/>
      <c r="I187" s="37"/>
      <c r="J187" s="37"/>
      <c r="K187" s="37">
        <f>VLOOKUP($B187,'14 мая'!$B$2:$H$354,7,FALSE)</f>
        <v>3.3211456429006887</v>
      </c>
      <c r="L187" s="37"/>
      <c r="M187" s="22"/>
      <c r="N187" s="37"/>
      <c r="O187" s="37"/>
      <c r="P187" s="37"/>
      <c r="Q187" s="37"/>
      <c r="R187" s="37"/>
      <c r="S187" s="26"/>
      <c r="T187" s="25">
        <f>LARGE($F187:$Q187,1)</f>
        <v>3.3211456429006887</v>
      </c>
      <c r="U187" s="25"/>
      <c r="V187" s="25"/>
      <c r="W187" s="25"/>
      <c r="X187" s="25"/>
      <c r="Y187" s="38">
        <f>SUM(T187:W187)</f>
        <v>3.3211456429006887</v>
      </c>
      <c r="AA187" s="24" t="s">
        <v>116</v>
      </c>
    </row>
    <row r="188" spans="1:29" s="24" customFormat="1" ht="15" x14ac:dyDescent="0.3">
      <c r="A188" s="30" t="s">
        <v>217</v>
      </c>
      <c r="B188" s="24" t="s">
        <v>98</v>
      </c>
      <c r="C188" s="24" t="s">
        <v>119</v>
      </c>
      <c r="D188" s="26">
        <v>2006</v>
      </c>
      <c r="E188" s="26" t="s">
        <v>8</v>
      </c>
      <c r="F188" s="37">
        <f>VLOOKUP(B188,'Урфо 1'!B$2:H$177,7,FALSE)</f>
        <v>0</v>
      </c>
      <c r="G188" s="37">
        <f>VLOOKUP(B188,'Урфо 2'!B$2:H$200,7,FALSE)</f>
        <v>0</v>
      </c>
      <c r="H188" s="37">
        <f>VLOOKUP(B188,'урфо 3'!B$2:H$200,7,FALSE)</f>
        <v>0</v>
      </c>
      <c r="I188" s="37"/>
      <c r="J188" s="37"/>
      <c r="K188" s="37"/>
      <c r="L188" s="37"/>
      <c r="M188" s="22">
        <f>VLOOKUP($B188,'28 мая'!$B$2:$H$301,7,FALSE)</f>
        <v>0</v>
      </c>
      <c r="N188" s="37"/>
      <c r="O188" s="37"/>
      <c r="P188" s="37"/>
      <c r="Q188" s="37"/>
      <c r="R188" s="37"/>
      <c r="S188" s="26"/>
      <c r="T188" s="25">
        <f>LARGE($F188:$Q188,1)</f>
        <v>0</v>
      </c>
      <c r="U188" s="25">
        <f>LARGE($F188:$Q188,2)</f>
        <v>0</v>
      </c>
      <c r="V188" s="25">
        <f>LARGE($F188:$R188,3)</f>
        <v>0</v>
      </c>
      <c r="W188" s="25"/>
      <c r="X188" s="25"/>
      <c r="Y188" s="38">
        <f>SUM(T188:W188)</f>
        <v>0</v>
      </c>
      <c r="AA188" s="24" t="s">
        <v>116</v>
      </c>
    </row>
    <row r="189" spans="1:29" s="24" customFormat="1" ht="15" x14ac:dyDescent="0.3">
      <c r="A189" s="30" t="s">
        <v>217</v>
      </c>
      <c r="B189" s="24" t="s">
        <v>936</v>
      </c>
      <c r="C189" s="24" t="s">
        <v>881</v>
      </c>
      <c r="D189" s="24">
        <v>2006</v>
      </c>
      <c r="E189" s="24" t="s">
        <v>9</v>
      </c>
      <c r="F189" s="37"/>
      <c r="G189" s="37"/>
      <c r="H189" s="37"/>
      <c r="I189" s="37"/>
      <c r="J189" s="37"/>
      <c r="K189" s="37">
        <f>VLOOKUP($B189,'14 мая'!$B$2:$H$354,7,FALSE)</f>
        <v>0</v>
      </c>
      <c r="L189" s="37"/>
      <c r="M189" s="22">
        <f>VLOOKUP($B189,'28 мая'!$B$2:$H$301,7,FALSE)</f>
        <v>0</v>
      </c>
      <c r="N189" s="37"/>
      <c r="O189" s="37"/>
      <c r="P189" s="37"/>
      <c r="Q189" s="37"/>
      <c r="R189" s="37"/>
      <c r="S189" s="26"/>
      <c r="T189" s="25">
        <f>LARGE($F189:$Q189,1)</f>
        <v>0</v>
      </c>
      <c r="U189" s="25"/>
      <c r="V189" s="25"/>
      <c r="W189" s="25"/>
      <c r="X189" s="25"/>
      <c r="Y189" s="38">
        <f>SUM(T189:W189)</f>
        <v>0</v>
      </c>
      <c r="AA189" s="24" t="s">
        <v>116</v>
      </c>
    </row>
    <row r="190" spans="1:29" s="24" customFormat="1" ht="15" x14ac:dyDescent="0.3">
      <c r="A190" s="30" t="s">
        <v>217</v>
      </c>
      <c r="B190" t="s">
        <v>1068</v>
      </c>
      <c r="C190" t="s">
        <v>1069</v>
      </c>
      <c r="D190">
        <v>2005</v>
      </c>
      <c r="E190" t="s">
        <v>44</v>
      </c>
      <c r="F190" s="37"/>
      <c r="G190" s="37"/>
      <c r="H190" s="37"/>
      <c r="I190" s="37"/>
      <c r="J190" s="37"/>
      <c r="K190" s="37"/>
      <c r="L190" s="37"/>
      <c r="M190" s="22">
        <f>VLOOKUP($B190,'28 мая'!$B$2:$H$301,7,FALSE)</f>
        <v>0</v>
      </c>
      <c r="N190" s="37"/>
      <c r="O190" s="37"/>
      <c r="P190" s="37"/>
      <c r="Q190" s="37"/>
      <c r="R190" s="37"/>
      <c r="S190" s="26"/>
      <c r="T190" s="25">
        <f>LARGE($F190:$Q190,1)</f>
        <v>0</v>
      </c>
      <c r="U190" s="25"/>
      <c r="V190" s="25"/>
      <c r="W190" s="25"/>
      <c r="X190" s="25"/>
      <c r="Y190" s="38">
        <f>SUM(T190:W190)</f>
        <v>0</v>
      </c>
      <c r="AA190" s="24" t="s">
        <v>116</v>
      </c>
    </row>
    <row r="191" spans="1:29" s="24" customFormat="1" ht="15" x14ac:dyDescent="0.3">
      <c r="A191" s="30"/>
      <c r="D191" s="26"/>
      <c r="E191" s="26"/>
      <c r="F191" s="37"/>
      <c r="G191" s="37"/>
      <c r="H191" s="37"/>
      <c r="I191" s="37"/>
      <c r="J191" s="37"/>
      <c r="K191" s="37"/>
      <c r="L191" s="37"/>
      <c r="M191" s="22"/>
      <c r="N191" s="37"/>
      <c r="O191" s="37"/>
      <c r="P191" s="37"/>
      <c r="Q191" s="37"/>
      <c r="R191" s="37"/>
      <c r="S191" s="26"/>
      <c r="T191" s="25"/>
      <c r="U191" s="25"/>
      <c r="V191" s="25"/>
      <c r="W191" s="25"/>
      <c r="X191" s="25"/>
      <c r="Y191" s="38"/>
      <c r="AA191" s="24" t="s">
        <v>116</v>
      </c>
    </row>
    <row r="192" spans="1:29" x14ac:dyDescent="0.3">
      <c r="H192" s="7"/>
      <c r="I192" s="7"/>
      <c r="J192" s="7"/>
      <c r="K192" s="7"/>
      <c r="L192" s="7"/>
      <c r="M192" s="22"/>
      <c r="N192" s="7"/>
      <c r="O192" s="7"/>
      <c r="P192" s="7"/>
      <c r="Q192" s="7"/>
      <c r="R192" s="7"/>
      <c r="X192" s="6"/>
      <c r="Y192" s="38"/>
      <c r="AA192" s="24" t="s">
        <v>116</v>
      </c>
    </row>
    <row r="193" spans="1:27" ht="15" x14ac:dyDescent="0.3">
      <c r="A193" s="30"/>
      <c r="H193" s="7"/>
      <c r="I193" s="7"/>
      <c r="J193" s="7"/>
      <c r="K193" s="7"/>
      <c r="L193" s="7"/>
      <c r="M193" s="22"/>
      <c r="N193" s="7"/>
      <c r="O193" s="7"/>
      <c r="P193" s="7"/>
      <c r="Q193" s="7"/>
      <c r="R193" s="7"/>
      <c r="X193" s="6"/>
      <c r="Y193" s="38"/>
      <c r="AA193" s="24" t="s">
        <v>116</v>
      </c>
    </row>
    <row r="194" spans="1:27" x14ac:dyDescent="0.3">
      <c r="H194" s="7"/>
      <c r="I194" s="7"/>
      <c r="J194" s="7"/>
      <c r="K194" s="7"/>
      <c r="L194" s="7"/>
      <c r="M194" s="22"/>
      <c r="N194" s="7"/>
      <c r="O194" s="7"/>
      <c r="P194" s="7"/>
      <c r="Q194" s="7"/>
      <c r="R194" s="7"/>
      <c r="X194" s="6"/>
      <c r="Y194" s="38"/>
      <c r="AA194" s="24" t="s">
        <v>116</v>
      </c>
    </row>
    <row r="195" spans="1:27" ht="15" x14ac:dyDescent="0.3">
      <c r="A195" s="30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X195" s="6"/>
      <c r="Y195" s="38"/>
    </row>
    <row r="196" spans="1:27" s="15" customFormat="1" x14ac:dyDescent="0.3">
      <c r="A196" s="1"/>
      <c r="B196"/>
      <c r="C196"/>
      <c r="D196" s="1"/>
      <c r="E196" s="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"/>
      <c r="T196" s="6"/>
      <c r="U196" s="6"/>
      <c r="V196" s="6"/>
      <c r="W196" s="6"/>
      <c r="X196" s="6"/>
      <c r="Y196" s="38"/>
      <c r="Z196"/>
      <c r="AA196"/>
    </row>
    <row r="197" spans="1:27" ht="15" x14ac:dyDescent="0.3">
      <c r="A197" s="30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X197" s="6"/>
      <c r="Y197" s="38"/>
    </row>
    <row r="198" spans="1:27" x14ac:dyDescent="0.3"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X198" s="6"/>
      <c r="Y198" s="38"/>
    </row>
    <row r="199" spans="1:27" ht="15" x14ac:dyDescent="0.3">
      <c r="A199" s="30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X199" s="6"/>
      <c r="Y199" s="38"/>
    </row>
    <row r="200" spans="1:27" x14ac:dyDescent="0.3"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X200" s="6"/>
      <c r="Y200" s="38"/>
    </row>
    <row r="201" spans="1:27" ht="15" x14ac:dyDescent="0.3">
      <c r="A201" s="30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X201" s="6"/>
      <c r="Y201" s="38"/>
    </row>
    <row r="202" spans="1:27" x14ac:dyDescent="0.3"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X202" s="6"/>
      <c r="Y202" s="38"/>
    </row>
    <row r="203" spans="1:27" ht="15" x14ac:dyDescent="0.3">
      <c r="A203" s="30"/>
      <c r="B203" s="15"/>
      <c r="C203" s="15"/>
      <c r="D203" s="17"/>
      <c r="E203" s="1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17"/>
      <c r="T203" s="18"/>
      <c r="U203" s="18"/>
      <c r="V203" s="18"/>
      <c r="W203" s="18"/>
      <c r="X203" s="18"/>
      <c r="Y203" s="18"/>
      <c r="Z203" s="15"/>
    </row>
    <row r="204" spans="1:27" x14ac:dyDescent="0.3"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X204" s="6"/>
      <c r="Y204" s="38"/>
    </row>
    <row r="205" spans="1:27" s="15" customFormat="1" ht="15" x14ac:dyDescent="0.3">
      <c r="A205" s="30"/>
      <c r="B205"/>
      <c r="C205"/>
      <c r="D205" s="1"/>
      <c r="E205" s="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1"/>
      <c r="T205" s="6"/>
      <c r="U205" s="6"/>
      <c r="V205" s="6"/>
      <c r="W205" s="6"/>
      <c r="X205" s="6"/>
      <c r="Y205" s="38"/>
      <c r="Z205"/>
      <c r="AA205"/>
    </row>
    <row r="206" spans="1:27" x14ac:dyDescent="0.3"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X206" s="6"/>
      <c r="Y206" s="38"/>
    </row>
    <row r="207" spans="1:27" ht="15" x14ac:dyDescent="0.3">
      <c r="A207" s="30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X207" s="6"/>
      <c r="Y207" s="38"/>
    </row>
    <row r="208" spans="1:27" x14ac:dyDescent="0.3">
      <c r="B208" s="15"/>
      <c r="D208"/>
      <c r="E208"/>
      <c r="F20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17"/>
      <c r="T208" s="18"/>
      <c r="U208" s="18"/>
      <c r="V208" s="18"/>
      <c r="W208" s="18"/>
      <c r="X208" s="18"/>
      <c r="Y208" s="18"/>
      <c r="Z208" s="15"/>
    </row>
    <row r="209" spans="1:27" x14ac:dyDescent="0.3">
      <c r="D209"/>
      <c r="E209"/>
      <c r="F209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X209" s="6"/>
      <c r="Y209" s="38"/>
    </row>
    <row r="210" spans="1:27" ht="15" x14ac:dyDescent="0.3">
      <c r="A210" s="30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X210" s="6"/>
      <c r="Y210" s="38"/>
    </row>
    <row r="211" spans="1:27" s="15" customFormat="1" x14ac:dyDescent="0.3">
      <c r="A211" s="1"/>
      <c r="B211"/>
      <c r="C211"/>
      <c r="D211" s="1"/>
      <c r="E211" s="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1"/>
      <c r="T211" s="6"/>
      <c r="U211" s="6"/>
      <c r="V211" s="6"/>
      <c r="W211" s="6"/>
      <c r="X211" s="6"/>
      <c r="Y211" s="38"/>
      <c r="Z211"/>
      <c r="AA211"/>
    </row>
    <row r="212" spans="1:27" s="15" customFormat="1" ht="15" x14ac:dyDescent="0.3">
      <c r="A212" s="30"/>
      <c r="B212"/>
      <c r="C212"/>
      <c r="D212" s="1"/>
      <c r="E212" s="1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1"/>
      <c r="T212" s="6"/>
      <c r="U212" s="6"/>
      <c r="V212" s="6"/>
      <c r="W212" s="6"/>
      <c r="X212" s="6"/>
      <c r="Y212" s="38"/>
      <c r="Z212"/>
      <c r="AA212"/>
    </row>
    <row r="213" spans="1:27" ht="15" x14ac:dyDescent="0.3">
      <c r="A213" s="3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X213" s="6"/>
      <c r="Y213" s="38"/>
    </row>
    <row r="214" spans="1:27" x14ac:dyDescent="0.3"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X214" s="6"/>
      <c r="Y214" s="38"/>
    </row>
    <row r="215" spans="1:27" s="15" customFormat="1" ht="15" x14ac:dyDescent="0.3">
      <c r="A215" s="30"/>
      <c r="B215"/>
      <c r="C215"/>
      <c r="D215" s="1"/>
      <c r="E215" s="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1"/>
      <c r="T215" s="6"/>
      <c r="U215" s="6"/>
      <c r="V215" s="6"/>
      <c r="W215" s="6"/>
      <c r="X215" s="6"/>
      <c r="Y215" s="38"/>
      <c r="Z215"/>
      <c r="AA215"/>
    </row>
    <row r="216" spans="1:27" x14ac:dyDescent="0.3"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X216" s="6"/>
      <c r="Y216" s="38"/>
    </row>
    <row r="217" spans="1:27" ht="15" x14ac:dyDescent="0.3">
      <c r="A217" s="3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X217" s="6"/>
      <c r="Y217" s="38"/>
    </row>
    <row r="218" spans="1:27" x14ac:dyDescent="0.3">
      <c r="B218" s="15"/>
      <c r="C218" s="15"/>
      <c r="D218" s="17"/>
      <c r="E218" s="1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17"/>
      <c r="T218" s="18"/>
      <c r="U218" s="18"/>
      <c r="V218" s="18"/>
      <c r="W218" s="18"/>
      <c r="X218" s="18"/>
      <c r="Y218" s="18"/>
      <c r="Z218" s="15"/>
    </row>
    <row r="219" spans="1:27" ht="15" x14ac:dyDescent="0.3">
      <c r="A219" s="3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X219" s="6"/>
      <c r="Y219" s="38"/>
    </row>
    <row r="220" spans="1:27" x14ac:dyDescent="0.3"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X220" s="6"/>
      <c r="Y220" s="38"/>
    </row>
    <row r="221" spans="1:27" ht="15" x14ac:dyDescent="0.3">
      <c r="A221" s="3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X221" s="6"/>
      <c r="Y221" s="38"/>
    </row>
    <row r="222" spans="1:27" x14ac:dyDescent="0.3"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X222" s="6"/>
      <c r="Y222" s="38"/>
    </row>
    <row r="223" spans="1:27" ht="15" x14ac:dyDescent="0.3">
      <c r="A223" s="3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X223" s="6"/>
      <c r="Y223" s="38"/>
    </row>
    <row r="224" spans="1:27" x14ac:dyDescent="0.3"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X224" s="6"/>
      <c r="Y224" s="38"/>
    </row>
    <row r="225" spans="1:26" ht="15" x14ac:dyDescent="0.3">
      <c r="A225" s="3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X225" s="6"/>
      <c r="Y225" s="38"/>
    </row>
    <row r="226" spans="1:26" x14ac:dyDescent="0.3"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X226" s="6"/>
      <c r="Y226" s="38"/>
    </row>
    <row r="227" spans="1:26" ht="15" x14ac:dyDescent="0.3">
      <c r="A227" s="30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X227" s="6"/>
      <c r="Y227" s="38"/>
    </row>
    <row r="228" spans="1:26" x14ac:dyDescent="0.3">
      <c r="B228" s="15"/>
      <c r="C228" s="15"/>
      <c r="D228" s="17"/>
      <c r="E228" s="1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17"/>
      <c r="T228" s="18"/>
      <c r="U228" s="18"/>
      <c r="V228" s="18"/>
      <c r="W228" s="18"/>
      <c r="X228" s="18"/>
      <c r="Y228" s="18"/>
      <c r="Z228" s="15"/>
    </row>
    <row r="229" spans="1:26" ht="15" x14ac:dyDescent="0.3">
      <c r="A229" s="30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X229" s="6"/>
      <c r="Y229" s="38"/>
    </row>
    <row r="230" spans="1:26" x14ac:dyDescent="0.3"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X230" s="6"/>
      <c r="Y230" s="38"/>
    </row>
    <row r="231" spans="1:26" ht="15" x14ac:dyDescent="0.3">
      <c r="A231" s="30"/>
      <c r="B231" s="15"/>
      <c r="C231" s="15"/>
      <c r="D231" s="17"/>
      <c r="E231" s="1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17"/>
      <c r="T231" s="18"/>
      <c r="U231" s="18"/>
      <c r="V231" s="18"/>
      <c r="W231" s="18"/>
      <c r="X231" s="18"/>
      <c r="Y231" s="18"/>
      <c r="Z231" s="15"/>
    </row>
    <row r="232" spans="1:26" x14ac:dyDescent="0.3">
      <c r="B232" s="15"/>
      <c r="C232" s="15"/>
      <c r="D232" s="17"/>
      <c r="E232" s="1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17"/>
      <c r="T232" s="18"/>
      <c r="U232" s="18"/>
      <c r="V232" s="18"/>
      <c r="W232" s="18"/>
      <c r="X232" s="18"/>
      <c r="Y232" s="18"/>
      <c r="Z232" s="15"/>
    </row>
    <row r="233" spans="1:26" ht="15" x14ac:dyDescent="0.3">
      <c r="A233" s="30"/>
      <c r="B233" s="15"/>
      <c r="C233" s="15"/>
      <c r="D233" s="17"/>
      <c r="E233" s="1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17"/>
      <c r="T233" s="18"/>
      <c r="U233" s="18"/>
      <c r="V233" s="18"/>
      <c r="W233" s="18"/>
      <c r="X233" s="18"/>
      <c r="Y233" s="18"/>
      <c r="Z233" s="15"/>
    </row>
    <row r="234" spans="1:26" x14ac:dyDescent="0.3"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X234" s="6"/>
      <c r="Y234" s="38"/>
    </row>
    <row r="235" spans="1:26" ht="15" x14ac:dyDescent="0.3">
      <c r="A235" s="30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X235" s="6"/>
      <c r="Y235" s="38"/>
    </row>
    <row r="236" spans="1:26" x14ac:dyDescent="0.3"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X236" s="6"/>
      <c r="Y236" s="38"/>
    </row>
    <row r="237" spans="1:26" ht="15" x14ac:dyDescent="0.3">
      <c r="A237" s="3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X237" s="6"/>
      <c r="Y237" s="38"/>
    </row>
    <row r="238" spans="1:26" x14ac:dyDescent="0.3"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X238" s="6"/>
      <c r="Y238" s="38"/>
    </row>
    <row r="239" spans="1:26" x14ac:dyDescent="0.3"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X239" s="6"/>
      <c r="Y239" s="38"/>
    </row>
    <row r="240" spans="1:26" ht="23.4" x14ac:dyDescent="0.3">
      <c r="A240" s="2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X240" s="6"/>
      <c r="Y240" s="38"/>
    </row>
    <row r="241" spans="1:25" ht="15" x14ac:dyDescent="0.3">
      <c r="A241" s="29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X241" s="6"/>
      <c r="Y241" s="38"/>
    </row>
    <row r="242" spans="1:25" ht="15" x14ac:dyDescent="0.3">
      <c r="A242" s="3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X242" s="6"/>
      <c r="Y242" s="38"/>
    </row>
    <row r="243" spans="1:25" ht="15" x14ac:dyDescent="0.3">
      <c r="A243" s="3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X243" s="6"/>
      <c r="Y243" s="38"/>
    </row>
    <row r="244" spans="1:25" ht="15" x14ac:dyDescent="0.3">
      <c r="A244" s="3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X244" s="6"/>
      <c r="Y244" s="38"/>
    </row>
    <row r="245" spans="1:25" ht="15" x14ac:dyDescent="0.3">
      <c r="A245" s="3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X245" s="6"/>
      <c r="Y245" s="38"/>
    </row>
    <row r="246" spans="1:25" ht="15" x14ac:dyDescent="0.3">
      <c r="A246" s="3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X246" s="6"/>
      <c r="Y246" s="38"/>
    </row>
    <row r="247" spans="1:25" ht="15" x14ac:dyDescent="0.3">
      <c r="A247" s="3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X247" s="6"/>
      <c r="Y247" s="38"/>
    </row>
    <row r="248" spans="1:25" ht="15" x14ac:dyDescent="0.3">
      <c r="A248" s="3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X248" s="6"/>
      <c r="Y248" s="38"/>
    </row>
    <row r="249" spans="1:25" ht="15" x14ac:dyDescent="0.3">
      <c r="A249" s="3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X249" s="6"/>
      <c r="Y249" s="38"/>
    </row>
    <row r="250" spans="1:25" ht="15" x14ac:dyDescent="0.3">
      <c r="A250" s="30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X250" s="6"/>
      <c r="Y250" s="38"/>
    </row>
    <row r="251" spans="1:25" ht="15" x14ac:dyDescent="0.3">
      <c r="A251" s="30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X251" s="6"/>
      <c r="Y251" s="38"/>
    </row>
    <row r="252" spans="1:25" ht="15" x14ac:dyDescent="0.3">
      <c r="A252" s="30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X252" s="6"/>
      <c r="Y252" s="38"/>
    </row>
    <row r="253" spans="1:25" ht="15" x14ac:dyDescent="0.3">
      <c r="A253" s="30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X253" s="6"/>
      <c r="Y253" s="38"/>
    </row>
    <row r="254" spans="1:25" ht="15" x14ac:dyDescent="0.3">
      <c r="A254" s="30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X254" s="6"/>
      <c r="Y254" s="38"/>
    </row>
    <row r="255" spans="1:25" ht="15" x14ac:dyDescent="0.3">
      <c r="A255" s="30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X255" s="6"/>
      <c r="Y255" s="38"/>
    </row>
    <row r="256" spans="1:25" ht="15" x14ac:dyDescent="0.3">
      <c r="A256" s="30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X256" s="6"/>
      <c r="Y256" s="38"/>
    </row>
    <row r="257" spans="1:27" ht="15" x14ac:dyDescent="0.3">
      <c r="A257" s="30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X257" s="6"/>
      <c r="Y257" s="38"/>
    </row>
    <row r="258" spans="1:27" ht="15" x14ac:dyDescent="0.3">
      <c r="A258" s="30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X258" s="6"/>
      <c r="Y258" s="38"/>
    </row>
    <row r="259" spans="1:27" ht="15" x14ac:dyDescent="0.3">
      <c r="A259" s="30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X259" s="6"/>
      <c r="Y259" s="38"/>
    </row>
    <row r="260" spans="1:27" ht="15" x14ac:dyDescent="0.3">
      <c r="A260" s="30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X260" s="6"/>
      <c r="Y260" s="38"/>
    </row>
    <row r="261" spans="1:27" ht="15" x14ac:dyDescent="0.3">
      <c r="A261" s="30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X261" s="6"/>
      <c r="Y261" s="38"/>
    </row>
    <row r="262" spans="1:27" ht="15" x14ac:dyDescent="0.3">
      <c r="A262" s="30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X262" s="6"/>
      <c r="Y262" s="38"/>
    </row>
    <row r="263" spans="1:27" ht="15" x14ac:dyDescent="0.3">
      <c r="A263" s="30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X263" s="6"/>
      <c r="Y263" s="38"/>
    </row>
    <row r="264" spans="1:27" ht="15" x14ac:dyDescent="0.3">
      <c r="A264" s="30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X264" s="6"/>
      <c r="Y264" s="38"/>
    </row>
    <row r="265" spans="1:27" ht="15" x14ac:dyDescent="0.3">
      <c r="A265" s="30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X265" s="6"/>
      <c r="Y265" s="38"/>
    </row>
    <row r="266" spans="1:27" ht="15" x14ac:dyDescent="0.3">
      <c r="A266" s="30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X266" s="6"/>
      <c r="Y266" s="38"/>
      <c r="AA266" s="15"/>
    </row>
    <row r="267" spans="1:27" ht="15" x14ac:dyDescent="0.3">
      <c r="A267" s="30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X267" s="6"/>
      <c r="Y267" s="38"/>
    </row>
    <row r="268" spans="1:27" ht="15" x14ac:dyDescent="0.3">
      <c r="A268" s="30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X268" s="6"/>
      <c r="Y268" s="38"/>
    </row>
    <row r="269" spans="1:27" ht="15" x14ac:dyDescent="0.3">
      <c r="A269" s="30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X269" s="6"/>
      <c r="Y269" s="38"/>
    </row>
    <row r="270" spans="1:27" ht="15" x14ac:dyDescent="0.3">
      <c r="A270" s="30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X270" s="6"/>
      <c r="Y270" s="38"/>
    </row>
    <row r="271" spans="1:27" ht="15" x14ac:dyDescent="0.3">
      <c r="A271" s="30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X271" s="6"/>
      <c r="Y271" s="38"/>
    </row>
    <row r="272" spans="1:27" ht="15" x14ac:dyDescent="0.3">
      <c r="A272" s="30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X272" s="6"/>
      <c r="Y272" s="38"/>
    </row>
    <row r="273" spans="1:27" ht="15" x14ac:dyDescent="0.3">
      <c r="A273" s="30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X273" s="6"/>
      <c r="Y273" s="38"/>
    </row>
    <row r="274" spans="1:27" ht="15" x14ac:dyDescent="0.3">
      <c r="A274" s="30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X274" s="6"/>
      <c r="Y274" s="38"/>
    </row>
    <row r="275" spans="1:27" ht="15" x14ac:dyDescent="0.3">
      <c r="A275" s="30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X275" s="6"/>
      <c r="Y275" s="38"/>
    </row>
    <row r="276" spans="1:27" ht="15" x14ac:dyDescent="0.3">
      <c r="A276" s="30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X276" s="6"/>
      <c r="Y276" s="38"/>
    </row>
    <row r="277" spans="1:27" ht="15" x14ac:dyDescent="0.3">
      <c r="A277" s="30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X277" s="6"/>
      <c r="Y277" s="38"/>
    </row>
    <row r="278" spans="1:27" ht="15" x14ac:dyDescent="0.3">
      <c r="A278" s="30"/>
      <c r="B278" s="15"/>
      <c r="C278" s="15"/>
      <c r="D278" s="17"/>
      <c r="E278" s="1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X278" s="6"/>
      <c r="Y278" s="38"/>
    </row>
    <row r="279" spans="1:27" ht="15" x14ac:dyDescent="0.3">
      <c r="A279" s="3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X279" s="6"/>
      <c r="Y279" s="38"/>
    </row>
    <row r="280" spans="1:27" ht="15" x14ac:dyDescent="0.3">
      <c r="A280" s="30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X280" s="6"/>
      <c r="Y280" s="38"/>
    </row>
    <row r="281" spans="1:27" ht="15" x14ac:dyDescent="0.3">
      <c r="A281" s="30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X281" s="6"/>
      <c r="Y281" s="38"/>
    </row>
    <row r="282" spans="1:27" ht="15" x14ac:dyDescent="0.3">
      <c r="A282" s="30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X282" s="6"/>
      <c r="Y282" s="38"/>
    </row>
    <row r="283" spans="1:27" ht="15" x14ac:dyDescent="0.3">
      <c r="A283" s="30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X283" s="6"/>
      <c r="Y283" s="38"/>
    </row>
    <row r="284" spans="1:27" s="15" customFormat="1" ht="15" x14ac:dyDescent="0.3">
      <c r="A284" s="30"/>
      <c r="B284"/>
      <c r="C284"/>
      <c r="D284" s="1"/>
      <c r="E284" s="1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1"/>
      <c r="T284" s="6"/>
      <c r="U284" s="6"/>
      <c r="V284" s="6"/>
      <c r="W284" s="6"/>
      <c r="X284" s="6"/>
      <c r="Y284" s="38"/>
      <c r="Z284"/>
      <c r="AA284"/>
    </row>
    <row r="285" spans="1:27" ht="15" x14ac:dyDescent="0.3">
      <c r="A285" s="30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X285" s="6"/>
      <c r="Y285" s="38"/>
    </row>
    <row r="286" spans="1:27" ht="15" x14ac:dyDescent="0.3">
      <c r="A286" s="30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X286" s="6"/>
      <c r="Y286" s="38"/>
    </row>
    <row r="287" spans="1:27" ht="15" x14ac:dyDescent="0.3">
      <c r="A287" s="3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T287" s="18"/>
      <c r="X287" s="6"/>
      <c r="Y287" s="18"/>
    </row>
    <row r="288" spans="1:27" s="15" customFormat="1" ht="15" x14ac:dyDescent="0.3">
      <c r="A288" s="30"/>
      <c r="B288"/>
      <c r="C288"/>
      <c r="D288" s="1"/>
      <c r="E288" s="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1"/>
      <c r="T288" s="6"/>
      <c r="U288" s="6"/>
      <c r="V288" s="6"/>
      <c r="W288" s="6"/>
      <c r="X288" s="6"/>
      <c r="Y288" s="38"/>
      <c r="Z288"/>
      <c r="AA288"/>
    </row>
    <row r="289" spans="1:27" ht="15" x14ac:dyDescent="0.3">
      <c r="A289" s="30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X289" s="6"/>
      <c r="Y289" s="38"/>
    </row>
    <row r="290" spans="1:27" s="15" customFormat="1" ht="15" x14ac:dyDescent="0.3">
      <c r="A290" s="31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7"/>
      <c r="T290" s="18"/>
      <c r="U290" s="18"/>
      <c r="V290" s="18"/>
      <c r="W290" s="18"/>
      <c r="X290" s="18"/>
      <c r="Y290" s="18"/>
    </row>
    <row r="291" spans="1:27" ht="15" x14ac:dyDescent="0.3">
      <c r="A291" s="30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X291" s="6"/>
      <c r="Y291" s="38"/>
    </row>
    <row r="292" spans="1:27" ht="15" x14ac:dyDescent="0.3">
      <c r="A292" s="30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X292" s="6"/>
      <c r="Y292" s="38"/>
    </row>
    <row r="293" spans="1:27" ht="15" x14ac:dyDescent="0.3">
      <c r="A293" s="30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X293" s="6"/>
      <c r="Y293" s="38"/>
    </row>
    <row r="294" spans="1:27" ht="15" x14ac:dyDescent="0.3">
      <c r="A294" s="30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X294" s="6"/>
      <c r="Y294" s="38"/>
    </row>
    <row r="295" spans="1:27" ht="15" x14ac:dyDescent="0.3">
      <c r="A295" s="30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X295" s="6"/>
      <c r="Y295" s="38"/>
    </row>
    <row r="296" spans="1:27" ht="15" x14ac:dyDescent="0.3">
      <c r="A296" s="30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X296" s="6"/>
      <c r="Y296" s="38"/>
    </row>
    <row r="297" spans="1:27" ht="15" x14ac:dyDescent="0.3">
      <c r="A297" s="30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X297" s="6"/>
      <c r="Y297" s="38"/>
    </row>
    <row r="298" spans="1:27" ht="15" x14ac:dyDescent="0.3">
      <c r="A298" s="30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X298" s="6"/>
      <c r="Y298" s="38"/>
    </row>
    <row r="299" spans="1:27" ht="15" x14ac:dyDescent="0.3">
      <c r="A299" s="30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X299" s="6"/>
      <c r="Y299" s="38"/>
    </row>
    <row r="300" spans="1:27" ht="15" x14ac:dyDescent="0.3">
      <c r="A300" s="30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X300" s="6"/>
      <c r="Y300" s="38"/>
    </row>
    <row r="301" spans="1:27" ht="15" x14ac:dyDescent="0.3">
      <c r="A301" s="30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X301" s="6"/>
      <c r="Y301" s="38"/>
    </row>
    <row r="302" spans="1:27" ht="15" x14ac:dyDescent="0.3">
      <c r="A302" s="3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X302" s="6"/>
      <c r="Y302" s="38"/>
    </row>
    <row r="303" spans="1:27" ht="15" x14ac:dyDescent="0.3">
      <c r="A303" s="30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X303" s="6"/>
      <c r="Y303" s="38"/>
      <c r="AA303" s="15"/>
    </row>
    <row r="304" spans="1:27" ht="15" x14ac:dyDescent="0.3">
      <c r="A304" s="30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X304" s="6"/>
      <c r="Y304" s="38"/>
    </row>
    <row r="305" spans="1:26" ht="15" x14ac:dyDescent="0.3">
      <c r="A305" s="30"/>
      <c r="B305" s="15"/>
      <c r="C305" s="15"/>
      <c r="D305" s="17"/>
      <c r="E305" s="1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17"/>
      <c r="T305" s="18"/>
      <c r="U305" s="18"/>
      <c r="V305" s="18"/>
      <c r="W305" s="18"/>
      <c r="X305" s="18"/>
      <c r="Y305" s="18"/>
      <c r="Z305" s="15"/>
    </row>
    <row r="306" spans="1:26" ht="15" x14ac:dyDescent="0.3">
      <c r="A306" s="30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X306" s="6"/>
      <c r="Y306" s="38"/>
    </row>
    <row r="307" spans="1:26" ht="15" x14ac:dyDescent="0.3">
      <c r="A307" s="30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X307" s="6"/>
      <c r="Y307" s="38"/>
    </row>
    <row r="308" spans="1:26" ht="15" x14ac:dyDescent="0.3">
      <c r="A308" s="30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X308" s="6"/>
      <c r="Y308" s="38"/>
    </row>
    <row r="309" spans="1:26" ht="15" x14ac:dyDescent="0.3">
      <c r="A309" s="30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X309" s="6"/>
      <c r="Y309" s="38"/>
    </row>
    <row r="310" spans="1:26" ht="15" x14ac:dyDescent="0.3">
      <c r="A310" s="30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X310" s="6"/>
      <c r="Y310" s="38"/>
    </row>
    <row r="311" spans="1:26" ht="15" x14ac:dyDescent="0.3">
      <c r="A311" s="30"/>
      <c r="B311" s="15"/>
      <c r="C311" s="15"/>
      <c r="D311" s="17"/>
      <c r="E311" s="1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17"/>
      <c r="T311" s="18"/>
      <c r="X311" s="18"/>
      <c r="Y311" s="18"/>
      <c r="Z311" s="15"/>
    </row>
    <row r="312" spans="1:26" ht="15" x14ac:dyDescent="0.3">
      <c r="A312" s="30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T312" s="18"/>
      <c r="X312" s="6"/>
      <c r="Y312" s="18"/>
    </row>
    <row r="313" spans="1:26" x14ac:dyDescent="0.3">
      <c r="F313" s="1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X313" s="6"/>
      <c r="Y313" s="38"/>
    </row>
    <row r="314" spans="1:26" ht="23.4" x14ac:dyDescent="0.3">
      <c r="A314" s="2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X314" s="6"/>
      <c r="Y314" s="38"/>
    </row>
    <row r="315" spans="1:26" ht="15" x14ac:dyDescent="0.3">
      <c r="A315" s="29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X315" s="6"/>
      <c r="Y315" s="38"/>
    </row>
    <row r="316" spans="1:26" ht="15" x14ac:dyDescent="0.3">
      <c r="A316" s="30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X316" s="6"/>
      <c r="Y316" s="38"/>
    </row>
    <row r="317" spans="1:26" ht="15" x14ac:dyDescent="0.3">
      <c r="A317" s="30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X317" s="6"/>
      <c r="Y317" s="38"/>
    </row>
    <row r="318" spans="1:26" ht="15" x14ac:dyDescent="0.3">
      <c r="A318" s="30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X318" s="6"/>
      <c r="Y318" s="38"/>
    </row>
    <row r="319" spans="1:26" ht="15" x14ac:dyDescent="0.3">
      <c r="A319" s="30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X319" s="6"/>
      <c r="Y319" s="38"/>
    </row>
    <row r="320" spans="1:26" ht="15" x14ac:dyDescent="0.3">
      <c r="A320" s="30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X320" s="6"/>
      <c r="Y320" s="38"/>
    </row>
    <row r="321" spans="1:25" ht="15" x14ac:dyDescent="0.3">
      <c r="A321" s="30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X321" s="6"/>
      <c r="Y321" s="38"/>
    </row>
    <row r="322" spans="1:25" ht="15" x14ac:dyDescent="0.3">
      <c r="A322" s="30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X322" s="6"/>
      <c r="Y322" s="38"/>
    </row>
    <row r="323" spans="1:25" ht="15" x14ac:dyDescent="0.3">
      <c r="A323" s="30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X323" s="6"/>
      <c r="Y323" s="38"/>
    </row>
    <row r="324" spans="1:25" ht="15" x14ac:dyDescent="0.3">
      <c r="A324" s="30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X324" s="6"/>
      <c r="Y324" s="38"/>
    </row>
    <row r="325" spans="1:25" ht="15" x14ac:dyDescent="0.3">
      <c r="A325" s="30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X325" s="6"/>
      <c r="Y325" s="38"/>
    </row>
    <row r="326" spans="1:25" ht="15" x14ac:dyDescent="0.3">
      <c r="A326" s="30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X326" s="6"/>
      <c r="Y326" s="38"/>
    </row>
    <row r="327" spans="1:25" ht="15" x14ac:dyDescent="0.3">
      <c r="A327" s="30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X327" s="6"/>
      <c r="Y327" s="38"/>
    </row>
    <row r="328" spans="1:25" ht="15" x14ac:dyDescent="0.3">
      <c r="A328" s="30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X328" s="6"/>
      <c r="Y328" s="38"/>
    </row>
    <row r="329" spans="1:25" ht="15" x14ac:dyDescent="0.3">
      <c r="A329" s="30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X329" s="6"/>
      <c r="Y329" s="38"/>
    </row>
    <row r="330" spans="1:25" ht="15" x14ac:dyDescent="0.3">
      <c r="A330" s="30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X330" s="6"/>
      <c r="Y330" s="38"/>
    </row>
    <row r="331" spans="1:25" ht="15" x14ac:dyDescent="0.3">
      <c r="A331" s="30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X331" s="6"/>
      <c r="Y331" s="38"/>
    </row>
    <row r="332" spans="1:25" ht="15" x14ac:dyDescent="0.3">
      <c r="A332" s="30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X332" s="6"/>
      <c r="Y332" s="38"/>
    </row>
    <row r="333" spans="1:25" ht="15" x14ac:dyDescent="0.3">
      <c r="A333" s="30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X333" s="6"/>
      <c r="Y333" s="38"/>
    </row>
    <row r="334" spans="1:25" ht="15" x14ac:dyDescent="0.3">
      <c r="A334" s="30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X334" s="6"/>
      <c r="Y334" s="38"/>
    </row>
    <row r="335" spans="1:25" ht="15" x14ac:dyDescent="0.3">
      <c r="A335" s="30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X335" s="6"/>
      <c r="Y335" s="38"/>
    </row>
    <row r="336" spans="1:25" ht="15" x14ac:dyDescent="0.3">
      <c r="A336" s="30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X336" s="6"/>
      <c r="Y336" s="38"/>
    </row>
    <row r="337" spans="1:27" s="15" customFormat="1" ht="15" x14ac:dyDescent="0.3">
      <c r="A337" s="30"/>
      <c r="B337"/>
      <c r="C337"/>
      <c r="D337" s="1"/>
      <c r="E337" s="1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1"/>
      <c r="T337" s="6"/>
      <c r="U337" s="6"/>
      <c r="V337" s="6"/>
      <c r="W337" s="6"/>
      <c r="X337" s="6"/>
      <c r="Y337" s="38"/>
      <c r="Z337"/>
      <c r="AA337"/>
    </row>
    <row r="338" spans="1:27" ht="15" x14ac:dyDescent="0.3">
      <c r="A338" s="30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X338" s="6"/>
      <c r="Y338" s="38"/>
      <c r="AA338" s="15"/>
    </row>
    <row r="339" spans="1:27" ht="15" x14ac:dyDescent="0.3">
      <c r="A339" s="30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X339" s="6"/>
      <c r="Y339" s="38"/>
    </row>
    <row r="340" spans="1:27" ht="15" x14ac:dyDescent="0.3">
      <c r="A340" s="30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X340" s="6"/>
      <c r="Y340" s="38"/>
    </row>
    <row r="341" spans="1:27" s="15" customFormat="1" ht="15" x14ac:dyDescent="0.3">
      <c r="A341" s="30"/>
      <c r="B341"/>
      <c r="C341"/>
      <c r="D341" s="1"/>
      <c r="E341" s="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1"/>
      <c r="T341" s="6"/>
      <c r="U341" s="6"/>
      <c r="V341" s="6"/>
      <c r="W341" s="6"/>
      <c r="X341" s="6"/>
      <c r="Y341" s="38"/>
      <c r="Z341"/>
      <c r="AA341"/>
    </row>
    <row r="342" spans="1:27" ht="15" x14ac:dyDescent="0.3">
      <c r="A342" s="30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X342" s="6"/>
      <c r="Y342" s="38"/>
      <c r="AA342" s="15"/>
    </row>
    <row r="343" spans="1:27" s="15" customFormat="1" ht="15" x14ac:dyDescent="0.3">
      <c r="A343" s="30"/>
      <c r="B343"/>
      <c r="C343"/>
      <c r="D343" s="1"/>
      <c r="E343" s="1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1"/>
      <c r="T343" s="6"/>
      <c r="U343" s="6"/>
      <c r="V343" s="6"/>
      <c r="W343" s="6"/>
      <c r="X343" s="6"/>
      <c r="Y343" s="38"/>
      <c r="Z343"/>
      <c r="AA343"/>
    </row>
    <row r="344" spans="1:27" ht="15" x14ac:dyDescent="0.3">
      <c r="A344" s="30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X344" s="6"/>
      <c r="Y344" s="38"/>
    </row>
    <row r="345" spans="1:27" ht="15" x14ac:dyDescent="0.3">
      <c r="A345" s="30"/>
      <c r="B345" s="15"/>
      <c r="C345" s="15"/>
      <c r="D345" s="17"/>
      <c r="E345" s="1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17"/>
      <c r="T345" s="18"/>
      <c r="U345" s="18"/>
      <c r="V345" s="18"/>
      <c r="W345" s="18"/>
      <c r="X345" s="18"/>
      <c r="Y345" s="18"/>
      <c r="Z345" s="15"/>
      <c r="AA345" s="15"/>
    </row>
    <row r="346" spans="1:27" ht="15" x14ac:dyDescent="0.3">
      <c r="A346" s="30"/>
      <c r="B346" s="15"/>
      <c r="C346" s="15"/>
      <c r="D346" s="17"/>
      <c r="E346" s="1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17"/>
      <c r="T346" s="18"/>
      <c r="U346" s="18"/>
      <c r="V346" s="18"/>
      <c r="W346" s="18"/>
      <c r="X346" s="18"/>
      <c r="Y346" s="18"/>
      <c r="Z346" s="15"/>
    </row>
    <row r="347" spans="1:27" ht="15" x14ac:dyDescent="0.3">
      <c r="A347" s="30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X347" s="6"/>
      <c r="Y347" s="38"/>
    </row>
    <row r="348" spans="1:27" ht="15" x14ac:dyDescent="0.3">
      <c r="A348" s="30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X348" s="6"/>
      <c r="Y348" s="38"/>
    </row>
    <row r="349" spans="1:27" ht="15" x14ac:dyDescent="0.3">
      <c r="A349" s="30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X349" s="6"/>
      <c r="Y349" s="38"/>
    </row>
    <row r="350" spans="1:27" ht="15" x14ac:dyDescent="0.3">
      <c r="A350" s="30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X350" s="6"/>
      <c r="Y350" s="38"/>
    </row>
    <row r="351" spans="1:27" ht="15" x14ac:dyDescent="0.3">
      <c r="A351" s="30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X351" s="6"/>
      <c r="Y351" s="38"/>
    </row>
    <row r="352" spans="1:27" ht="15" x14ac:dyDescent="0.3">
      <c r="A352" s="30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X352" s="6"/>
      <c r="Y352" s="38"/>
    </row>
    <row r="353" spans="1:26" ht="15" x14ac:dyDescent="0.3">
      <c r="A353" s="30"/>
      <c r="B353" s="15"/>
      <c r="C353" s="15"/>
      <c r="D353" s="17"/>
      <c r="E353" s="1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17"/>
      <c r="T353" s="18"/>
      <c r="U353" s="18"/>
      <c r="V353" s="18"/>
      <c r="W353" s="18"/>
      <c r="X353" s="18"/>
      <c r="Y353" s="18"/>
      <c r="Z353" s="15"/>
    </row>
    <row r="354" spans="1:26" ht="15" x14ac:dyDescent="0.3">
      <c r="A354" s="30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X354" s="6"/>
      <c r="Y354" s="38"/>
    </row>
    <row r="355" spans="1:26" s="15" customFormat="1" ht="15" x14ac:dyDescent="0.3">
      <c r="A355" s="31"/>
      <c r="D355" s="17"/>
      <c r="E355" s="17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7"/>
      <c r="T355" s="18"/>
      <c r="U355" s="18"/>
      <c r="V355" s="18"/>
      <c r="W355" s="18"/>
      <c r="X355" s="18"/>
      <c r="Y355" s="18"/>
    </row>
    <row r="356" spans="1:26" ht="15" x14ac:dyDescent="0.3">
      <c r="A356" s="30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X356" s="6"/>
      <c r="Y356" s="38"/>
    </row>
    <row r="357" spans="1:26" ht="15" x14ac:dyDescent="0.3">
      <c r="A357" s="30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X357" s="6"/>
      <c r="Y357" s="38"/>
    </row>
    <row r="358" spans="1:26" ht="23.4" x14ac:dyDescent="0.3">
      <c r="A358" s="2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X358" s="6"/>
      <c r="Y358" s="38"/>
    </row>
    <row r="359" spans="1:26" ht="15" x14ac:dyDescent="0.3">
      <c r="A359" s="29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X359" s="6"/>
      <c r="Y359" s="38"/>
    </row>
    <row r="360" spans="1:26" ht="15" x14ac:dyDescent="0.3">
      <c r="A360" s="30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X360" s="6"/>
      <c r="Y360" s="38"/>
    </row>
    <row r="361" spans="1:26" ht="15" x14ac:dyDescent="0.3">
      <c r="A361" s="30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X361" s="6"/>
      <c r="Y361" s="38"/>
    </row>
    <row r="362" spans="1:26" ht="15" x14ac:dyDescent="0.3">
      <c r="A362" s="30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X362" s="6"/>
      <c r="Y362" s="38"/>
    </row>
    <row r="363" spans="1:26" ht="15" x14ac:dyDescent="0.3">
      <c r="A363" s="30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X363" s="6"/>
      <c r="Y363" s="38"/>
    </row>
    <row r="364" spans="1:26" ht="15" x14ac:dyDescent="0.3">
      <c r="A364" s="30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X364" s="6"/>
      <c r="Y364" s="38"/>
    </row>
    <row r="365" spans="1:26" ht="15" x14ac:dyDescent="0.3">
      <c r="A365" s="30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X365" s="6"/>
      <c r="Y365" s="38"/>
    </row>
    <row r="366" spans="1:26" ht="15" x14ac:dyDescent="0.3">
      <c r="A366" s="30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X366" s="6"/>
      <c r="Y366" s="38"/>
    </row>
    <row r="367" spans="1:26" ht="15" x14ac:dyDescent="0.3">
      <c r="A367" s="30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X367" s="6"/>
      <c r="Y367" s="38"/>
    </row>
    <row r="368" spans="1:26" ht="15" x14ac:dyDescent="0.3">
      <c r="A368" s="30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X368" s="6"/>
      <c r="Y368" s="38"/>
    </row>
    <row r="369" spans="1:25" ht="15" x14ac:dyDescent="0.3">
      <c r="A369" s="30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X369" s="6"/>
      <c r="Y369" s="38"/>
    </row>
    <row r="370" spans="1:25" ht="15" x14ac:dyDescent="0.3">
      <c r="A370" s="30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X370" s="6"/>
      <c r="Y370" s="38"/>
    </row>
    <row r="371" spans="1:25" x14ac:dyDescent="0.3"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X371" s="6"/>
      <c r="Y371" s="38"/>
    </row>
    <row r="372" spans="1:25" ht="23.4" x14ac:dyDescent="0.3">
      <c r="A372" s="2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X372" s="6"/>
      <c r="Y372" s="38"/>
    </row>
    <row r="373" spans="1:25" ht="15" x14ac:dyDescent="0.3">
      <c r="A373" s="29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X373" s="6"/>
      <c r="Y373" s="38"/>
    </row>
    <row r="374" spans="1:25" ht="15" x14ac:dyDescent="0.3">
      <c r="A374" s="30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X374" s="6"/>
      <c r="Y374" s="38"/>
    </row>
    <row r="375" spans="1:25" ht="15" x14ac:dyDescent="0.3">
      <c r="A375" s="30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X375" s="6"/>
      <c r="Y375" s="38"/>
    </row>
    <row r="376" spans="1:25" ht="15" x14ac:dyDescent="0.3">
      <c r="A376" s="30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X376" s="6"/>
      <c r="Y376" s="38"/>
    </row>
    <row r="377" spans="1:25" ht="15" x14ac:dyDescent="0.3">
      <c r="A377" s="30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X377" s="6"/>
      <c r="Y377" s="38"/>
    </row>
    <row r="378" spans="1:25" ht="15" x14ac:dyDescent="0.3">
      <c r="A378" s="30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X378" s="6"/>
      <c r="Y378" s="38"/>
    </row>
    <row r="379" spans="1:25" ht="15" x14ac:dyDescent="0.3">
      <c r="A379" s="30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X379" s="6"/>
      <c r="Y379" s="38"/>
    </row>
    <row r="380" spans="1:25" ht="15" x14ac:dyDescent="0.3">
      <c r="A380" s="30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X380" s="6"/>
      <c r="Y380" s="38"/>
    </row>
    <row r="381" spans="1:25" ht="15" x14ac:dyDescent="0.3">
      <c r="A381" s="30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X381" s="6"/>
      <c r="Y381" s="38"/>
    </row>
    <row r="382" spans="1:25" ht="15" x14ac:dyDescent="0.3">
      <c r="A382" s="30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X382" s="6"/>
      <c r="Y382" s="38"/>
    </row>
    <row r="383" spans="1:25" ht="15" x14ac:dyDescent="0.3">
      <c r="A383" s="30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X383" s="6"/>
      <c r="Y383" s="38"/>
    </row>
    <row r="384" spans="1:25" ht="15" x14ac:dyDescent="0.3">
      <c r="A384" s="30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X384" s="6"/>
      <c r="Y384" s="38"/>
    </row>
    <row r="385" spans="1:29" s="20" customFormat="1" ht="15" x14ac:dyDescent="0.3">
      <c r="A385" s="32"/>
      <c r="D385" s="21"/>
      <c r="E385" s="21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1"/>
      <c r="T385" s="23"/>
      <c r="U385" s="23"/>
      <c r="V385" s="23"/>
      <c r="W385" s="23"/>
      <c r="X385" s="23"/>
      <c r="Y385" s="18"/>
    </row>
    <row r="386" spans="1:29" ht="15" x14ac:dyDescent="0.3">
      <c r="A386" s="30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X386" s="6"/>
      <c r="Y386" s="38"/>
    </row>
    <row r="387" spans="1:29" ht="15" x14ac:dyDescent="0.3">
      <c r="A387" s="30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X387" s="6"/>
      <c r="Y387" s="38"/>
    </row>
    <row r="388" spans="1:29" ht="15" x14ac:dyDescent="0.3">
      <c r="A388" s="30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X388" s="6"/>
      <c r="Y388" s="38"/>
    </row>
    <row r="389" spans="1:29" ht="15" x14ac:dyDescent="0.3">
      <c r="A389" s="3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X389" s="6"/>
      <c r="Y389" s="38"/>
    </row>
    <row r="390" spans="1:29" s="20" customFormat="1" ht="15" x14ac:dyDescent="0.3">
      <c r="A390" s="32"/>
      <c r="D390" s="21"/>
      <c r="E390" s="21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1"/>
      <c r="T390" s="23"/>
      <c r="U390" s="23"/>
      <c r="V390" s="23"/>
      <c r="W390" s="23"/>
      <c r="X390" s="23"/>
      <c r="Y390" s="18"/>
    </row>
    <row r="391" spans="1:29" ht="15" x14ac:dyDescent="0.3">
      <c r="A391" s="30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X391" s="6"/>
      <c r="Y391" s="38"/>
    </row>
    <row r="392" spans="1:29" ht="15" x14ac:dyDescent="0.3">
      <c r="A392" s="30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X392" s="6"/>
      <c r="Y392" s="38"/>
    </row>
    <row r="393" spans="1:29" ht="15" x14ac:dyDescent="0.3">
      <c r="A393" s="30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X393" s="6"/>
      <c r="Y393" s="38"/>
    </row>
    <row r="394" spans="1:29" ht="15" x14ac:dyDescent="0.3">
      <c r="A394" s="30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X394" s="6"/>
      <c r="Y394" s="38"/>
    </row>
    <row r="395" spans="1:29" ht="15" x14ac:dyDescent="0.3">
      <c r="A395" s="30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X395" s="6"/>
      <c r="Y395" s="38"/>
    </row>
    <row r="396" spans="1:29" s="20" customFormat="1" ht="15" x14ac:dyDescent="0.3">
      <c r="A396" s="32"/>
      <c r="D396" s="21"/>
      <c r="E396" s="21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1"/>
      <c r="T396" s="23"/>
      <c r="U396" s="23"/>
      <c r="V396" s="23"/>
      <c r="W396" s="23"/>
      <c r="X396" s="23"/>
      <c r="Y396" s="18"/>
    </row>
    <row r="397" spans="1:29" ht="15" x14ac:dyDescent="0.3">
      <c r="A397" s="30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X397" s="6"/>
      <c r="Y397" s="38"/>
    </row>
    <row r="398" spans="1:29" s="20" customFormat="1" ht="15" x14ac:dyDescent="0.3">
      <c r="A398" s="32"/>
      <c r="D398" s="21"/>
      <c r="E398" s="21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1"/>
      <c r="T398" s="23"/>
      <c r="U398" s="23"/>
      <c r="V398" s="23"/>
      <c r="W398" s="23"/>
      <c r="X398" s="23"/>
      <c r="Y398" s="18"/>
    </row>
    <row r="399" spans="1:29" ht="15" x14ac:dyDescent="0.3">
      <c r="A399" s="30"/>
      <c r="B399" s="15"/>
      <c r="C399" s="15"/>
      <c r="D399" s="17"/>
      <c r="E399" s="1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17"/>
      <c r="T399" s="18"/>
      <c r="X399" s="18"/>
      <c r="Y399" s="18"/>
      <c r="Z399" s="15"/>
      <c r="AA399" s="15"/>
      <c r="AC399" s="15"/>
    </row>
    <row r="400" spans="1:29" ht="15" x14ac:dyDescent="0.3">
      <c r="A400" s="30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X400" s="6"/>
      <c r="Y400" s="38"/>
    </row>
    <row r="401" spans="1:27" ht="15" x14ac:dyDescent="0.3">
      <c r="A401" s="30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X401" s="6"/>
      <c r="Y401" s="38"/>
    </row>
    <row r="402" spans="1:27" ht="15" x14ac:dyDescent="0.3">
      <c r="A402" s="30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X402" s="6"/>
      <c r="Y402" s="38"/>
    </row>
    <row r="403" spans="1:27" ht="15" x14ac:dyDescent="0.3">
      <c r="A403" s="30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X403" s="6"/>
      <c r="Y403" s="38"/>
    </row>
    <row r="404" spans="1:27" ht="15" x14ac:dyDescent="0.3">
      <c r="A404" s="30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X404" s="6"/>
      <c r="Y404" s="38"/>
    </row>
    <row r="405" spans="1:27" ht="15" x14ac:dyDescent="0.3">
      <c r="A405" s="30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X405" s="6"/>
      <c r="Y405" s="38"/>
    </row>
    <row r="406" spans="1:27" s="20" customFormat="1" ht="15" x14ac:dyDescent="0.3">
      <c r="A406" s="32"/>
      <c r="D406" s="21"/>
      <c r="E406" s="21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1"/>
      <c r="T406" s="23"/>
      <c r="U406" s="23"/>
      <c r="V406" s="23"/>
      <c r="W406" s="23"/>
      <c r="X406" s="23"/>
      <c r="Y406" s="18"/>
    </row>
    <row r="407" spans="1:27" ht="15" x14ac:dyDescent="0.3">
      <c r="A407" s="30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X407" s="6"/>
      <c r="Y407" s="38"/>
    </row>
    <row r="408" spans="1:27" ht="15" x14ac:dyDescent="0.3">
      <c r="A408" s="30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X408" s="6"/>
      <c r="Y408" s="38"/>
    </row>
    <row r="409" spans="1:27" ht="15" x14ac:dyDescent="0.3">
      <c r="A409" s="30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X409" s="6"/>
      <c r="Y409" s="38"/>
    </row>
    <row r="410" spans="1:27" ht="15" x14ac:dyDescent="0.3">
      <c r="A410" s="30"/>
      <c r="B410" s="15"/>
      <c r="C410" s="15"/>
      <c r="D410" s="17"/>
      <c r="E410" s="1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17"/>
      <c r="T410" s="18"/>
      <c r="X410" s="18"/>
      <c r="Y410" s="18"/>
      <c r="Z410" s="15"/>
      <c r="AA410" s="15"/>
    </row>
    <row r="411" spans="1:27" ht="15" x14ac:dyDescent="0.3">
      <c r="A411" s="30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X411" s="6"/>
      <c r="Y411" s="38"/>
    </row>
    <row r="412" spans="1:27" ht="15" x14ac:dyDescent="0.3">
      <c r="A412" s="30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X412" s="6"/>
      <c r="Y412" s="38"/>
    </row>
    <row r="413" spans="1:27" ht="15" x14ac:dyDescent="0.3">
      <c r="A413" s="30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X413" s="6"/>
      <c r="Y413" s="38"/>
    </row>
    <row r="414" spans="1:27" ht="15" x14ac:dyDescent="0.3">
      <c r="A414" s="30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X414" s="6"/>
      <c r="Y414" s="38"/>
    </row>
    <row r="415" spans="1:27" ht="15" x14ac:dyDescent="0.3">
      <c r="A415" s="30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X415" s="6"/>
      <c r="Y415" s="38"/>
    </row>
    <row r="416" spans="1:27" ht="15" x14ac:dyDescent="0.3">
      <c r="A416" s="30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X416" s="6"/>
      <c r="Y416" s="38"/>
    </row>
    <row r="417" spans="1:25" ht="15" x14ac:dyDescent="0.3">
      <c r="A417" s="30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X417" s="6"/>
      <c r="Y417" s="38"/>
    </row>
    <row r="418" spans="1:25" ht="15" x14ac:dyDescent="0.3">
      <c r="A418" s="30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X418" s="6"/>
      <c r="Y418" s="38"/>
    </row>
    <row r="419" spans="1:25" ht="15" x14ac:dyDescent="0.3">
      <c r="A419" s="30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X419" s="6"/>
      <c r="Y419" s="38"/>
    </row>
    <row r="420" spans="1:25" ht="15" x14ac:dyDescent="0.3">
      <c r="A420" s="30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X420" s="6"/>
      <c r="Y420" s="38"/>
    </row>
    <row r="421" spans="1:25" ht="15" x14ac:dyDescent="0.3">
      <c r="A421" s="30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X421" s="6"/>
      <c r="Y421" s="38"/>
    </row>
    <row r="422" spans="1:25" ht="15" x14ac:dyDescent="0.3">
      <c r="A422" s="30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X422" s="6"/>
      <c r="Y422" s="38"/>
    </row>
    <row r="423" spans="1:25" ht="15" x14ac:dyDescent="0.3">
      <c r="A423" s="30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X423" s="6"/>
      <c r="Y423" s="38"/>
    </row>
    <row r="424" spans="1:25" ht="15" x14ac:dyDescent="0.3">
      <c r="A424" s="30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X424" s="6"/>
      <c r="Y424" s="38"/>
    </row>
    <row r="425" spans="1:25" ht="15" x14ac:dyDescent="0.3">
      <c r="A425" s="30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X425" s="6"/>
      <c r="Y425" s="38"/>
    </row>
    <row r="426" spans="1:25" ht="15" x14ac:dyDescent="0.3">
      <c r="A426" s="30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X426" s="6"/>
      <c r="Y426" s="38"/>
    </row>
  </sheetData>
  <sortState ref="A175:AC190">
    <sortCondition descending="1" ref="Y175:Y190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L4" sqref="L4"/>
    </sheetView>
  </sheetViews>
  <sheetFormatPr defaultRowHeight="14.4" x14ac:dyDescent="0.3"/>
  <sheetData>
    <row r="1" spans="1:12" ht="23.4" x14ac:dyDescent="0.35">
      <c r="A1" s="8"/>
      <c r="J1" s="9" t="s">
        <v>15</v>
      </c>
      <c r="K1" s="10">
        <v>1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100</v>
      </c>
      <c r="L3" t="e">
        <f>VLOOKUP(B3,'свод по группам'!B$5:AA$322,26,FALSE)</f>
        <v>#N/A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3" sqref="B3"/>
    </sheetView>
  </sheetViews>
  <sheetFormatPr defaultRowHeight="14.4" x14ac:dyDescent="0.3"/>
  <sheetData>
    <row r="1" spans="1:12" ht="23.4" x14ac:dyDescent="0.35">
      <c r="A1" s="8"/>
      <c r="J1" s="9" t="s">
        <v>15</v>
      </c>
      <c r="K1" s="10">
        <v>1.3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130</v>
      </c>
      <c r="L3" t="e">
        <f>VLOOKUP(B3,'свод по группам'!B$5:AA$185,15,FALSE)</f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3" sqref="B3"/>
    </sheetView>
  </sheetViews>
  <sheetFormatPr defaultRowHeight="14.4" x14ac:dyDescent="0.3"/>
  <sheetData>
    <row r="1" spans="1:12" ht="23.4" x14ac:dyDescent="0.35">
      <c r="A1" s="8"/>
      <c r="J1" s="9" t="s">
        <v>15</v>
      </c>
      <c r="K1" s="10">
        <v>1.3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130</v>
      </c>
      <c r="L3" t="e">
        <f>VLOOKUP(B3,'свод по группам'!B$5:AA$185,15,FALSE)</f>
        <v>#N/A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3" sqref="B3"/>
    </sheetView>
  </sheetViews>
  <sheetFormatPr defaultRowHeight="14.4" x14ac:dyDescent="0.3"/>
  <sheetData>
    <row r="1" spans="1:12" ht="23.4" x14ac:dyDescent="0.35">
      <c r="A1" s="8"/>
      <c r="J1" s="9" t="s">
        <v>15</v>
      </c>
      <c r="K1" s="10">
        <v>1.2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120</v>
      </c>
      <c r="L3" t="e">
        <f>VLOOKUP(B3,'свод по группам'!B$5:AA$185,15,FALSE)</f>
        <v>#N/A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11" sqref="C11"/>
    </sheetView>
  </sheetViews>
  <sheetFormatPr defaultRowHeight="14.4" x14ac:dyDescent="0.3"/>
  <sheetData>
    <row r="1" spans="1:12" ht="23.4" x14ac:dyDescent="0.35">
      <c r="A1" s="8"/>
      <c r="J1" s="9" t="s">
        <v>15</v>
      </c>
      <c r="K1" s="10">
        <v>1.2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120</v>
      </c>
      <c r="L3" t="e">
        <f>VLOOKUP(B3,'свод по группам'!B$5:AA$185,15,FALSE)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opLeftCell="A142" workbookViewId="0">
      <selection activeCell="L159" sqref="L159"/>
    </sheetView>
  </sheetViews>
  <sheetFormatPr defaultRowHeight="14.4" x14ac:dyDescent="0.3"/>
  <cols>
    <col min="1" max="1" width="11.44140625" style="1" customWidth="1"/>
    <col min="2" max="3" width="20.6640625" customWidth="1"/>
    <col min="7" max="7" width="7" customWidth="1"/>
    <col min="8" max="8" width="8.88671875" style="6"/>
    <col min="10" max="10" width="3.5546875" customWidth="1"/>
    <col min="11" max="11" width="4.77734375" style="6" customWidth="1"/>
  </cols>
  <sheetData>
    <row r="1" spans="1:12" ht="23.4" x14ac:dyDescent="0.35">
      <c r="A1" s="8"/>
      <c r="H1"/>
      <c r="J1" s="9" t="s">
        <v>15</v>
      </c>
      <c r="K1" s="10">
        <v>1.2</v>
      </c>
    </row>
    <row r="2" spans="1:12" ht="16.8" customHeight="1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5" t="s">
        <v>6</v>
      </c>
      <c r="H2"/>
      <c r="K2"/>
    </row>
    <row r="3" spans="1:12" ht="16.8" customHeight="1" x14ac:dyDescent="0.3">
      <c r="A3" s="3">
        <v>1</v>
      </c>
      <c r="B3" t="s">
        <v>117</v>
      </c>
      <c r="C3" t="s">
        <v>118</v>
      </c>
      <c r="D3">
        <v>2009</v>
      </c>
      <c r="E3" t="s">
        <v>10</v>
      </c>
      <c r="F3" s="4">
        <v>1.2361111111111113E-2</v>
      </c>
      <c r="G3">
        <v>1</v>
      </c>
      <c r="H3" s="6">
        <f t="shared" ref="H3:H25" si="0">(200-100*F3/F$3)*K$1</f>
        <v>120.00000000000001</v>
      </c>
      <c r="K3"/>
      <c r="L3" t="e">
        <f>VLOOKUP(B3,'свод по группам'!B$5:AA$185,15,FALSE)</f>
        <v>#N/A</v>
      </c>
    </row>
    <row r="4" spans="1:12" ht="16.8" customHeight="1" x14ac:dyDescent="0.3">
      <c r="A4" s="3">
        <v>2</v>
      </c>
      <c r="B4" t="s">
        <v>21</v>
      </c>
      <c r="C4" t="s">
        <v>119</v>
      </c>
      <c r="D4">
        <v>2010</v>
      </c>
      <c r="E4" t="s">
        <v>44</v>
      </c>
      <c r="F4" s="4">
        <v>1.3888888888888888E-2</v>
      </c>
      <c r="G4">
        <v>2</v>
      </c>
      <c r="H4" s="6">
        <f t="shared" si="0"/>
        <v>105.16853932584272</v>
      </c>
      <c r="K4"/>
      <c r="L4">
        <f>VLOOKUP(B4,'свод по группам'!B$5:AA$185,15,FALSE)</f>
        <v>0</v>
      </c>
    </row>
    <row r="5" spans="1:12" ht="16.8" customHeight="1" x14ac:dyDescent="0.3">
      <c r="A5" s="3">
        <v>3</v>
      </c>
      <c r="B5" t="s">
        <v>120</v>
      </c>
      <c r="C5" t="s">
        <v>118</v>
      </c>
      <c r="D5">
        <v>2009</v>
      </c>
      <c r="E5" t="s">
        <v>8</v>
      </c>
      <c r="F5" s="4">
        <v>1.3993055555555555E-2</v>
      </c>
      <c r="G5">
        <v>3</v>
      </c>
      <c r="H5" s="6">
        <f t="shared" si="0"/>
        <v>104.15730337078652</v>
      </c>
      <c r="K5"/>
      <c r="L5" t="e">
        <f>VLOOKUP(B5,'свод по группам'!B$5:AA$185,15,FALSE)</f>
        <v>#N/A</v>
      </c>
    </row>
    <row r="6" spans="1:12" ht="16.8" customHeight="1" x14ac:dyDescent="0.3">
      <c r="A6" s="3">
        <v>4</v>
      </c>
      <c r="B6" t="s">
        <v>31</v>
      </c>
      <c r="C6" t="s">
        <v>119</v>
      </c>
      <c r="D6">
        <v>2009</v>
      </c>
      <c r="E6" t="s">
        <v>8</v>
      </c>
      <c r="F6" s="4">
        <v>1.4166666666666666E-2</v>
      </c>
      <c r="G6">
        <v>4</v>
      </c>
      <c r="H6" s="6">
        <f t="shared" si="0"/>
        <v>102.47191011235957</v>
      </c>
      <c r="K6"/>
      <c r="L6">
        <f>VLOOKUP(B6,'свод по группам'!B$5:AA$185,15,FALSE)</f>
        <v>0</v>
      </c>
    </row>
    <row r="7" spans="1:12" ht="16.8" customHeight="1" x14ac:dyDescent="0.3">
      <c r="A7" s="3">
        <v>5</v>
      </c>
      <c r="B7" t="s">
        <v>28</v>
      </c>
      <c r="C7" t="s">
        <v>119</v>
      </c>
      <c r="D7">
        <v>2009</v>
      </c>
      <c r="E7" t="s">
        <v>8</v>
      </c>
      <c r="F7" s="4">
        <v>1.4409722222222221E-2</v>
      </c>
      <c r="G7">
        <v>5</v>
      </c>
      <c r="H7" s="6">
        <f t="shared" si="0"/>
        <v>100.11235955056182</v>
      </c>
      <c r="K7"/>
      <c r="L7">
        <f>VLOOKUP(B7,'свод по группам'!B$5:AA$185,15,FALSE)</f>
        <v>0</v>
      </c>
    </row>
    <row r="8" spans="1:12" ht="16.8" customHeight="1" x14ac:dyDescent="0.3">
      <c r="A8" s="3">
        <v>6</v>
      </c>
      <c r="B8" t="s">
        <v>27</v>
      </c>
      <c r="C8" t="s">
        <v>119</v>
      </c>
      <c r="D8">
        <v>2010</v>
      </c>
      <c r="E8" t="s">
        <v>8</v>
      </c>
      <c r="F8" s="4">
        <v>1.4849537037037036E-2</v>
      </c>
      <c r="G8">
        <v>6</v>
      </c>
      <c r="H8" s="6">
        <f t="shared" si="0"/>
        <v>95.842696629213492</v>
      </c>
      <c r="K8"/>
      <c r="L8">
        <f>VLOOKUP(B8,'свод по группам'!B$5:AA$185,15,FALSE)</f>
        <v>0</v>
      </c>
    </row>
    <row r="9" spans="1:12" ht="16.8" customHeight="1" x14ac:dyDescent="0.3">
      <c r="A9" s="3">
        <v>7</v>
      </c>
      <c r="B9" t="s">
        <v>121</v>
      </c>
      <c r="C9" t="s">
        <v>122</v>
      </c>
      <c r="D9">
        <v>2009</v>
      </c>
      <c r="E9" t="s">
        <v>8</v>
      </c>
      <c r="F9" s="4">
        <v>1.5289351851851851E-2</v>
      </c>
      <c r="G9">
        <v>7</v>
      </c>
      <c r="H9" s="6">
        <f t="shared" si="0"/>
        <v>91.573033707865193</v>
      </c>
      <c r="K9"/>
      <c r="L9" t="e">
        <f>VLOOKUP(B9,'свод по группам'!B$5:AA$185,15,FALSE)</f>
        <v>#N/A</v>
      </c>
    </row>
    <row r="10" spans="1:12" ht="16.8" customHeight="1" x14ac:dyDescent="0.3">
      <c r="A10" s="3">
        <v>8</v>
      </c>
      <c r="B10" t="s">
        <v>34</v>
      </c>
      <c r="C10" t="s">
        <v>119</v>
      </c>
      <c r="D10">
        <v>2009</v>
      </c>
      <c r="E10" t="s">
        <v>8</v>
      </c>
      <c r="F10" s="4">
        <v>1.5833333333333335E-2</v>
      </c>
      <c r="G10">
        <v>8</v>
      </c>
      <c r="H10" s="6">
        <f t="shared" si="0"/>
        <v>86.292134831460672</v>
      </c>
      <c r="K10"/>
      <c r="L10">
        <f>VLOOKUP(B10,'свод по группам'!B$5:AA$185,15,FALSE)</f>
        <v>0</v>
      </c>
    </row>
    <row r="11" spans="1:12" ht="16.8" customHeight="1" x14ac:dyDescent="0.3">
      <c r="A11" s="3">
        <v>9</v>
      </c>
      <c r="B11" t="s">
        <v>123</v>
      </c>
      <c r="C11" t="s">
        <v>118</v>
      </c>
      <c r="D11">
        <v>2010</v>
      </c>
      <c r="E11" t="s">
        <v>44</v>
      </c>
      <c r="F11" s="4">
        <v>1.6331018518518519E-2</v>
      </c>
      <c r="G11">
        <v>9</v>
      </c>
      <c r="H11" s="6">
        <f t="shared" si="0"/>
        <v>81.460674157303373</v>
      </c>
      <c r="K11"/>
      <c r="L11" t="e">
        <f>VLOOKUP(B11,'свод по группам'!B$5:AA$185,15,FALSE)</f>
        <v>#N/A</v>
      </c>
    </row>
    <row r="12" spans="1:12" ht="16.8" customHeight="1" x14ac:dyDescent="0.3">
      <c r="A12" s="3">
        <v>10</v>
      </c>
      <c r="B12" t="s">
        <v>30</v>
      </c>
      <c r="C12" t="s">
        <v>119</v>
      </c>
      <c r="D12">
        <v>2009</v>
      </c>
      <c r="E12" t="s">
        <v>8</v>
      </c>
      <c r="F12" s="4">
        <v>1.7048611111111112E-2</v>
      </c>
      <c r="G12">
        <v>10</v>
      </c>
      <c r="H12" s="6">
        <f t="shared" si="0"/>
        <v>74.494382022471939</v>
      </c>
      <c r="K12"/>
      <c r="L12">
        <f>VLOOKUP(B12,'свод по группам'!B$5:AA$185,15,FALSE)</f>
        <v>0</v>
      </c>
    </row>
    <row r="13" spans="1:12" ht="16.8" customHeight="1" x14ac:dyDescent="0.3">
      <c r="A13" s="3">
        <v>11</v>
      </c>
      <c r="B13" t="s">
        <v>124</v>
      </c>
      <c r="C13" t="s">
        <v>118</v>
      </c>
      <c r="D13">
        <v>2010</v>
      </c>
      <c r="E13" t="s">
        <v>44</v>
      </c>
      <c r="F13" s="4">
        <v>1.7164351851851851E-2</v>
      </c>
      <c r="G13">
        <v>11</v>
      </c>
      <c r="H13" s="6">
        <f t="shared" si="0"/>
        <v>73.370786516853954</v>
      </c>
      <c r="K13"/>
      <c r="L13" t="e">
        <f>VLOOKUP(B13,'свод по группам'!B$5:AA$185,15,FALSE)</f>
        <v>#N/A</v>
      </c>
    </row>
    <row r="14" spans="1:12" ht="16.8" customHeight="1" x14ac:dyDescent="0.3">
      <c r="A14" s="3">
        <v>12</v>
      </c>
      <c r="B14" t="s">
        <v>125</v>
      </c>
      <c r="C14" t="s">
        <v>118</v>
      </c>
      <c r="D14">
        <v>2010</v>
      </c>
      <c r="E14" t="s">
        <v>10</v>
      </c>
      <c r="F14" s="4">
        <v>1.7488425925925925E-2</v>
      </c>
      <c r="G14">
        <v>12</v>
      </c>
      <c r="H14" s="6">
        <f t="shared" si="0"/>
        <v>70.224719101123625</v>
      </c>
      <c r="K14"/>
      <c r="L14" t="e">
        <f>VLOOKUP(B14,'свод по группам'!B$5:AA$185,15,FALSE)</f>
        <v>#N/A</v>
      </c>
    </row>
    <row r="15" spans="1:12" ht="16.8" customHeight="1" x14ac:dyDescent="0.3">
      <c r="A15" s="3">
        <v>13</v>
      </c>
      <c r="B15" t="s">
        <v>32</v>
      </c>
      <c r="C15" t="s">
        <v>119</v>
      </c>
      <c r="D15">
        <v>2009</v>
      </c>
      <c r="E15" t="s">
        <v>8</v>
      </c>
      <c r="F15" s="4">
        <v>1.8136574074074072E-2</v>
      </c>
      <c r="G15">
        <v>13</v>
      </c>
      <c r="H15" s="6">
        <f t="shared" si="0"/>
        <v>63.932584269662968</v>
      </c>
      <c r="K15"/>
      <c r="L15">
        <f>VLOOKUP(B15,'свод по группам'!B$5:AA$185,15,FALSE)</f>
        <v>0</v>
      </c>
    </row>
    <row r="16" spans="1:12" ht="16.8" customHeight="1" x14ac:dyDescent="0.3">
      <c r="A16" s="3">
        <v>14</v>
      </c>
      <c r="B16" t="s">
        <v>126</v>
      </c>
      <c r="C16" t="s">
        <v>118</v>
      </c>
      <c r="D16">
        <v>2010</v>
      </c>
      <c r="E16" t="s">
        <v>10</v>
      </c>
      <c r="F16" s="4">
        <v>1.8842592592592591E-2</v>
      </c>
      <c r="G16">
        <v>14</v>
      </c>
      <c r="H16" s="6">
        <f t="shared" si="0"/>
        <v>57.078651685393289</v>
      </c>
      <c r="K16"/>
      <c r="L16" t="e">
        <f>VLOOKUP(B16,'свод по группам'!B$5:AA$185,15,FALSE)</f>
        <v>#N/A</v>
      </c>
    </row>
    <row r="17" spans="1:12" ht="16.8" customHeight="1" x14ac:dyDescent="0.3">
      <c r="A17" s="3">
        <v>15</v>
      </c>
      <c r="B17" t="s">
        <v>29</v>
      </c>
      <c r="C17" t="s">
        <v>119</v>
      </c>
      <c r="D17">
        <v>2009</v>
      </c>
      <c r="E17" t="s">
        <v>8</v>
      </c>
      <c r="F17" s="4">
        <v>1.9305555555555555E-2</v>
      </c>
      <c r="G17">
        <v>15</v>
      </c>
      <c r="H17" s="6">
        <f t="shared" si="0"/>
        <v>52.584269662921358</v>
      </c>
      <c r="K17"/>
      <c r="L17">
        <f>VLOOKUP(B17,'свод по группам'!B$5:AA$185,15,FALSE)</f>
        <v>0</v>
      </c>
    </row>
    <row r="18" spans="1:12" ht="16.8" customHeight="1" x14ac:dyDescent="0.3">
      <c r="A18" s="3">
        <v>16</v>
      </c>
      <c r="B18" t="s">
        <v>127</v>
      </c>
      <c r="C18" t="s">
        <v>128</v>
      </c>
      <c r="D18">
        <v>2009</v>
      </c>
      <c r="E18" t="s">
        <v>10</v>
      </c>
      <c r="F18" s="4">
        <v>1.9340277777777779E-2</v>
      </c>
      <c r="G18">
        <v>16</v>
      </c>
      <c r="H18" s="6">
        <f t="shared" si="0"/>
        <v>52.247191011235948</v>
      </c>
      <c r="K18"/>
      <c r="L18" t="e">
        <f>VLOOKUP(B18,'свод по группам'!B$5:AA$185,15,FALSE)</f>
        <v>#N/A</v>
      </c>
    </row>
    <row r="19" spans="1:12" ht="16.8" customHeight="1" x14ac:dyDescent="0.3">
      <c r="A19" s="3">
        <v>17</v>
      </c>
      <c r="B19" t="s">
        <v>24</v>
      </c>
      <c r="C19" t="s">
        <v>119</v>
      </c>
      <c r="D19">
        <v>2010</v>
      </c>
      <c r="E19" t="s">
        <v>44</v>
      </c>
      <c r="F19" s="4">
        <v>1.9583333333333331E-2</v>
      </c>
      <c r="G19">
        <v>17</v>
      </c>
      <c r="H19" s="6">
        <f t="shared" si="0"/>
        <v>49.887640449438265</v>
      </c>
      <c r="K19"/>
      <c r="L19">
        <f>VLOOKUP(B19,'свод по группам'!B$5:AA$185,15,FALSE)</f>
        <v>0</v>
      </c>
    </row>
    <row r="20" spans="1:12" ht="16.8" customHeight="1" x14ac:dyDescent="0.3">
      <c r="A20" s="3">
        <v>18</v>
      </c>
      <c r="B20" t="s">
        <v>129</v>
      </c>
      <c r="C20" t="s">
        <v>118</v>
      </c>
      <c r="D20">
        <v>2010</v>
      </c>
      <c r="E20" t="s">
        <v>10</v>
      </c>
      <c r="F20" s="4">
        <v>2.0300925925925927E-2</v>
      </c>
      <c r="G20">
        <v>18</v>
      </c>
      <c r="H20" s="6">
        <f t="shared" si="0"/>
        <v>42.921348314606753</v>
      </c>
      <c r="K20"/>
      <c r="L20" t="e">
        <f>VLOOKUP(B20,'свод по группам'!B$5:AA$185,15,FALSE)</f>
        <v>#N/A</v>
      </c>
    </row>
    <row r="21" spans="1:12" ht="16.8" customHeight="1" x14ac:dyDescent="0.3">
      <c r="A21" s="3">
        <v>19</v>
      </c>
      <c r="B21" t="s">
        <v>130</v>
      </c>
      <c r="C21" t="s">
        <v>118</v>
      </c>
      <c r="D21">
        <v>2010</v>
      </c>
      <c r="E21" t="s">
        <v>8</v>
      </c>
      <c r="F21" s="4">
        <v>2.071759259259259E-2</v>
      </c>
      <c r="G21">
        <v>19</v>
      </c>
      <c r="H21" s="6">
        <f t="shared" si="0"/>
        <v>38.876404494382065</v>
      </c>
      <c r="K21"/>
      <c r="L21" t="e">
        <f>VLOOKUP(B21,'свод по группам'!B$5:AA$185,15,FALSE)</f>
        <v>#N/A</v>
      </c>
    </row>
    <row r="22" spans="1:12" ht="16.8" customHeight="1" x14ac:dyDescent="0.3">
      <c r="A22" s="3">
        <v>20</v>
      </c>
      <c r="B22" t="s">
        <v>23</v>
      </c>
      <c r="C22" t="s">
        <v>119</v>
      </c>
      <c r="D22">
        <v>2010</v>
      </c>
      <c r="E22" t="s">
        <v>22</v>
      </c>
      <c r="F22" s="4">
        <v>2.1446759259259259E-2</v>
      </c>
      <c r="G22">
        <v>20</v>
      </c>
      <c r="H22" s="6">
        <f t="shared" si="0"/>
        <v>31.797752808988761</v>
      </c>
      <c r="K22"/>
      <c r="L22">
        <f>VLOOKUP(B22,'свод по группам'!B$5:AA$185,15,FALSE)</f>
        <v>0</v>
      </c>
    </row>
    <row r="23" spans="1:12" ht="16.8" customHeight="1" x14ac:dyDescent="0.3">
      <c r="A23" s="3">
        <v>21</v>
      </c>
      <c r="B23" t="s">
        <v>131</v>
      </c>
      <c r="C23" t="s">
        <v>128</v>
      </c>
      <c r="D23">
        <v>2009</v>
      </c>
      <c r="E23" t="s">
        <v>22</v>
      </c>
      <c r="F23" s="4">
        <v>2.1493055555555557E-2</v>
      </c>
      <c r="G23">
        <v>21</v>
      </c>
      <c r="H23" s="6">
        <f t="shared" si="0"/>
        <v>31.348314606741564</v>
      </c>
      <c r="K23"/>
      <c r="L23" t="e">
        <f>VLOOKUP(B23,'свод по группам'!B$5:AA$185,15,FALSE)</f>
        <v>#N/A</v>
      </c>
    </row>
    <row r="24" spans="1:12" ht="16.8" customHeight="1" x14ac:dyDescent="0.3">
      <c r="A24" s="3">
        <v>22</v>
      </c>
      <c r="B24" t="s">
        <v>132</v>
      </c>
      <c r="C24" t="s">
        <v>118</v>
      </c>
      <c r="D24">
        <v>2010</v>
      </c>
      <c r="E24" t="s">
        <v>44</v>
      </c>
      <c r="F24" s="4">
        <v>2.2164351851851852E-2</v>
      </c>
      <c r="G24">
        <v>22</v>
      </c>
      <c r="H24" s="6">
        <f t="shared" si="0"/>
        <v>24.831460674157324</v>
      </c>
      <c r="K24"/>
      <c r="L24" t="e">
        <f>VLOOKUP(B24,'свод по группам'!B$5:AA$185,15,FALSE)</f>
        <v>#N/A</v>
      </c>
    </row>
    <row r="25" spans="1:12" ht="16.8" customHeight="1" x14ac:dyDescent="0.3">
      <c r="A25" s="3">
        <v>23</v>
      </c>
      <c r="B25" t="s">
        <v>133</v>
      </c>
      <c r="C25" t="s">
        <v>118</v>
      </c>
      <c r="D25">
        <v>2010</v>
      </c>
      <c r="E25" t="s">
        <v>8</v>
      </c>
      <c r="F25" s="4">
        <v>2.3738425925925923E-2</v>
      </c>
      <c r="G25">
        <v>23</v>
      </c>
      <c r="H25" s="6">
        <f t="shared" si="0"/>
        <v>9.5505617977528789</v>
      </c>
      <c r="K25"/>
      <c r="L25" t="e">
        <f>VLOOKUP(B25,'свод по группам'!B$5:AA$185,15,FALSE)</f>
        <v>#N/A</v>
      </c>
    </row>
    <row r="26" spans="1:12" ht="16.8" customHeight="1" x14ac:dyDescent="0.3">
      <c r="A26" s="3">
        <v>24</v>
      </c>
      <c r="B26" t="s">
        <v>25</v>
      </c>
      <c r="C26" t="s">
        <v>119</v>
      </c>
      <c r="D26">
        <v>2010</v>
      </c>
      <c r="E26" t="s">
        <v>22</v>
      </c>
      <c r="F26" s="4">
        <v>2.4849537037037035E-2</v>
      </c>
      <c r="G26">
        <v>24</v>
      </c>
      <c r="K26"/>
      <c r="L26">
        <f>VLOOKUP(B26,'свод по группам'!B$5:AA$185,15,FALSE)</f>
        <v>0</v>
      </c>
    </row>
    <row r="27" spans="1:12" ht="16.8" customHeight="1" x14ac:dyDescent="0.3">
      <c r="A27" s="3">
        <v>25</v>
      </c>
      <c r="B27" t="s">
        <v>134</v>
      </c>
      <c r="C27" t="s">
        <v>128</v>
      </c>
      <c r="D27">
        <v>2009</v>
      </c>
      <c r="E27" t="s">
        <v>44</v>
      </c>
      <c r="F27" s="4">
        <v>2.5162037037037038E-2</v>
      </c>
      <c r="G27">
        <v>25</v>
      </c>
      <c r="K27"/>
      <c r="L27" t="e">
        <f>VLOOKUP(B27,'свод по группам'!B$5:AA$185,15,FALSE)</f>
        <v>#N/A</v>
      </c>
    </row>
    <row r="28" spans="1:12" ht="16.8" customHeight="1" x14ac:dyDescent="0.3">
      <c r="A28" s="3">
        <v>26</v>
      </c>
      <c r="B28" t="s">
        <v>135</v>
      </c>
      <c r="C28" t="s">
        <v>118</v>
      </c>
      <c r="D28">
        <v>2009</v>
      </c>
      <c r="E28" t="s">
        <v>20</v>
      </c>
      <c r="F28" s="4">
        <v>2.5995370370370367E-2</v>
      </c>
      <c r="G28">
        <v>26</v>
      </c>
      <c r="K28"/>
      <c r="L28" t="e">
        <f>VLOOKUP(B28,'свод по группам'!B$5:AA$185,15,FALSE)</f>
        <v>#N/A</v>
      </c>
    </row>
    <row r="29" spans="1:12" ht="16.8" customHeight="1" x14ac:dyDescent="0.3">
      <c r="A29" s="3">
        <v>27</v>
      </c>
      <c r="B29" t="s">
        <v>33</v>
      </c>
      <c r="C29" t="s">
        <v>119</v>
      </c>
      <c r="D29">
        <v>2009</v>
      </c>
      <c r="E29" t="s">
        <v>10</v>
      </c>
      <c r="F29" s="4">
        <v>2.6030092592592594E-2</v>
      </c>
      <c r="G29">
        <v>27</v>
      </c>
      <c r="K29"/>
      <c r="L29">
        <f>VLOOKUP(B29,'свод по группам'!B$5:AA$185,15,FALSE)</f>
        <v>0</v>
      </c>
    </row>
    <row r="30" spans="1:12" ht="16.8" customHeight="1" x14ac:dyDescent="0.3">
      <c r="A30" s="3">
        <v>28</v>
      </c>
      <c r="B30" t="s">
        <v>136</v>
      </c>
      <c r="C30" t="s">
        <v>118</v>
      </c>
      <c r="D30">
        <v>2010</v>
      </c>
      <c r="E30" t="s">
        <v>19</v>
      </c>
      <c r="F30" s="4">
        <v>3.0844907407407404E-2</v>
      </c>
      <c r="G30">
        <v>28</v>
      </c>
      <c r="K30"/>
      <c r="L30" t="e">
        <f>VLOOKUP(B30,'свод по группам'!B$5:AA$185,15,FALSE)</f>
        <v>#N/A</v>
      </c>
    </row>
    <row r="31" spans="1:12" ht="16.8" customHeight="1" x14ac:dyDescent="0.3">
      <c r="A31" s="3">
        <v>29</v>
      </c>
      <c r="B31" t="s">
        <v>137</v>
      </c>
      <c r="C31" t="s">
        <v>118</v>
      </c>
      <c r="D31">
        <v>2010</v>
      </c>
      <c r="E31" t="s">
        <v>19</v>
      </c>
      <c r="F31" s="4">
        <v>5.1064814814814813E-2</v>
      </c>
      <c r="G31">
        <v>29</v>
      </c>
      <c r="K31"/>
      <c r="L31" t="e">
        <f>VLOOKUP(B31,'свод по группам'!B$5:AA$185,15,FALSE)</f>
        <v>#N/A</v>
      </c>
    </row>
    <row r="32" spans="1:12" ht="16.8" customHeight="1" x14ac:dyDescent="0.3">
      <c r="A32"/>
      <c r="H32"/>
      <c r="K32"/>
    </row>
    <row r="33" spans="1:12" ht="16.8" customHeight="1" x14ac:dyDescent="0.3">
      <c r="A33" s="8" t="s">
        <v>111</v>
      </c>
      <c r="B33" t="s">
        <v>138</v>
      </c>
      <c r="H33"/>
      <c r="K33"/>
    </row>
    <row r="34" spans="1:12" ht="16.8" customHeight="1" x14ac:dyDescent="0.3">
      <c r="A34" s="2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s="15" t="s">
        <v>6</v>
      </c>
      <c r="H34"/>
      <c r="K34"/>
    </row>
    <row r="35" spans="1:12" ht="16.8" customHeight="1" x14ac:dyDescent="0.3">
      <c r="A35" s="3">
        <v>1</v>
      </c>
      <c r="B35" t="s">
        <v>139</v>
      </c>
      <c r="C35" t="s">
        <v>122</v>
      </c>
      <c r="D35">
        <v>2008</v>
      </c>
      <c r="E35" t="s">
        <v>7</v>
      </c>
      <c r="F35" s="4">
        <v>2.0960648148148148E-2</v>
      </c>
      <c r="G35">
        <v>1</v>
      </c>
      <c r="H35" s="6">
        <f t="shared" ref="H35:H52" si="1">(200-100*F35/F$35)*K$1</f>
        <v>120</v>
      </c>
      <c r="K35"/>
      <c r="L35" t="e">
        <f>VLOOKUP(B35,'свод по группам'!B$5:AA$185,15,FALSE)</f>
        <v>#N/A</v>
      </c>
    </row>
    <row r="36" spans="1:12" ht="16.8" customHeight="1" x14ac:dyDescent="0.3">
      <c r="A36" s="3">
        <v>2</v>
      </c>
      <c r="B36" t="s">
        <v>140</v>
      </c>
      <c r="C36" t="s">
        <v>128</v>
      </c>
      <c r="D36">
        <v>2007</v>
      </c>
      <c r="E36" t="s">
        <v>7</v>
      </c>
      <c r="F36" s="4">
        <v>2.3136574074074077E-2</v>
      </c>
      <c r="G36">
        <v>2</v>
      </c>
      <c r="H36" s="6">
        <f t="shared" si="1"/>
        <v>107.54279403644394</v>
      </c>
      <c r="K36"/>
      <c r="L36" t="e">
        <f>VLOOKUP(B36,'свод по группам'!B$5:AA$185,15,FALSE)</f>
        <v>#N/A</v>
      </c>
    </row>
    <row r="37" spans="1:12" ht="16.8" customHeight="1" x14ac:dyDescent="0.3">
      <c r="A37" s="3">
        <v>3</v>
      </c>
      <c r="B37" t="s">
        <v>40</v>
      </c>
      <c r="C37" t="s">
        <v>119</v>
      </c>
      <c r="D37">
        <v>2007</v>
      </c>
      <c r="E37" t="s">
        <v>8</v>
      </c>
      <c r="F37" s="4">
        <v>2.3182870370370371E-2</v>
      </c>
      <c r="G37">
        <v>3</v>
      </c>
      <c r="H37" s="6">
        <f t="shared" si="1"/>
        <v>107.27774710104913</v>
      </c>
      <c r="K37"/>
      <c r="L37">
        <f>VLOOKUP(B37,'свод по группам'!B$5:AA$185,15,FALSE)</f>
        <v>0</v>
      </c>
    </row>
    <row r="38" spans="1:12" s="15" customFormat="1" ht="16.8" customHeight="1" x14ac:dyDescent="0.3">
      <c r="A38" s="3">
        <v>4</v>
      </c>
      <c r="B38" t="s">
        <v>141</v>
      </c>
      <c r="C38" t="s">
        <v>118</v>
      </c>
      <c r="D38" s="15">
        <v>2007</v>
      </c>
      <c r="E38" s="15" t="s">
        <v>7</v>
      </c>
      <c r="F38" s="19">
        <v>2.3680555555555555E-2</v>
      </c>
      <c r="G38">
        <v>4</v>
      </c>
      <c r="H38" s="6">
        <f t="shared" si="1"/>
        <v>104.42849254555495</v>
      </c>
      <c r="I38"/>
      <c r="L38" t="e">
        <f>VLOOKUP(B38,'свод по группам'!B$5:AA$185,15,FALSE)</f>
        <v>#N/A</v>
      </c>
    </row>
    <row r="39" spans="1:12" ht="15" x14ac:dyDescent="0.3">
      <c r="A39" s="3">
        <v>5</v>
      </c>
      <c r="B39" t="s">
        <v>142</v>
      </c>
      <c r="C39" t="s">
        <v>118</v>
      </c>
      <c r="D39">
        <v>2008</v>
      </c>
      <c r="E39" t="s">
        <v>7</v>
      </c>
      <c r="F39" s="4">
        <v>2.4421296296296292E-2</v>
      </c>
      <c r="G39">
        <v>5</v>
      </c>
      <c r="H39" s="6">
        <f t="shared" si="1"/>
        <v>100.18774157923801</v>
      </c>
      <c r="K39"/>
      <c r="L39" t="e">
        <f>VLOOKUP(B39,'свод по группам'!B$5:AA$185,15,FALSE)</f>
        <v>#N/A</v>
      </c>
    </row>
    <row r="40" spans="1:12" ht="15" x14ac:dyDescent="0.3">
      <c r="A40" s="3">
        <v>6</v>
      </c>
      <c r="B40" t="s">
        <v>143</v>
      </c>
      <c r="C40" t="s">
        <v>118</v>
      </c>
      <c r="D40">
        <v>2008</v>
      </c>
      <c r="E40" t="s">
        <v>8</v>
      </c>
      <c r="F40" s="4">
        <v>2.4502314814814814E-2</v>
      </c>
      <c r="G40">
        <v>6</v>
      </c>
      <c r="H40" s="6">
        <f t="shared" si="1"/>
        <v>99.723909442297071</v>
      </c>
      <c r="K40"/>
      <c r="L40" t="e">
        <f>VLOOKUP(B40,'свод по группам'!B$5:AA$185,15,FALSE)</f>
        <v>#N/A</v>
      </c>
    </row>
    <row r="41" spans="1:12" ht="15" x14ac:dyDescent="0.3">
      <c r="A41" s="3">
        <v>7</v>
      </c>
      <c r="B41" t="s">
        <v>144</v>
      </c>
      <c r="C41" t="s">
        <v>118</v>
      </c>
      <c r="D41">
        <v>2008</v>
      </c>
      <c r="E41" t="s">
        <v>8</v>
      </c>
      <c r="F41" s="4">
        <v>2.5914351851851855E-2</v>
      </c>
      <c r="G41">
        <v>7</v>
      </c>
      <c r="H41" s="6">
        <f t="shared" si="1"/>
        <v>91.63997791275537</v>
      </c>
      <c r="K41"/>
      <c r="L41" t="e">
        <f>VLOOKUP(B41,'свод по группам'!B$5:AA$185,15,FALSE)</f>
        <v>#N/A</v>
      </c>
    </row>
    <row r="42" spans="1:12" ht="15" x14ac:dyDescent="0.3">
      <c r="A42" s="3">
        <v>8</v>
      </c>
      <c r="B42" t="s">
        <v>145</v>
      </c>
      <c r="C42" t="s">
        <v>118</v>
      </c>
      <c r="D42">
        <v>2008</v>
      </c>
      <c r="E42" t="s">
        <v>8</v>
      </c>
      <c r="F42" s="4">
        <v>2.6203703703703705E-2</v>
      </c>
      <c r="G42">
        <v>8</v>
      </c>
      <c r="H42" s="6">
        <f t="shared" si="1"/>
        <v>89.983434566537809</v>
      </c>
      <c r="K42"/>
      <c r="L42" t="e">
        <f>VLOOKUP(B42,'свод по группам'!B$5:AA$185,15,FALSE)</f>
        <v>#N/A</v>
      </c>
    </row>
    <row r="43" spans="1:12" ht="15" x14ac:dyDescent="0.3">
      <c r="A43" s="3">
        <v>9</v>
      </c>
      <c r="B43" t="s">
        <v>26</v>
      </c>
      <c r="C43" t="s">
        <v>119</v>
      </c>
      <c r="D43">
        <v>2008</v>
      </c>
      <c r="E43" t="s">
        <v>8</v>
      </c>
      <c r="F43" s="4">
        <v>2.7534722222222221E-2</v>
      </c>
      <c r="G43">
        <v>9</v>
      </c>
      <c r="H43" s="6">
        <f t="shared" si="1"/>
        <v>82.363335173937074</v>
      </c>
      <c r="K43"/>
      <c r="L43">
        <f>VLOOKUP(B43,'свод по группам'!B$5:AA$185,15,FALSE)</f>
        <v>0</v>
      </c>
    </row>
    <row r="44" spans="1:12" ht="15" x14ac:dyDescent="0.3">
      <c r="A44" s="3">
        <v>10</v>
      </c>
      <c r="B44" t="s">
        <v>39</v>
      </c>
      <c r="C44" t="s">
        <v>119</v>
      </c>
      <c r="D44">
        <v>2007</v>
      </c>
      <c r="E44" t="s">
        <v>8</v>
      </c>
      <c r="F44" s="4">
        <v>2.9398148148148149E-2</v>
      </c>
      <c r="G44">
        <v>10</v>
      </c>
      <c r="H44" s="6">
        <f t="shared" si="1"/>
        <v>71.695196024295981</v>
      </c>
      <c r="K44"/>
      <c r="L44">
        <f>VLOOKUP(B44,'свод по группам'!B$5:AA$185,15,FALSE)</f>
        <v>0</v>
      </c>
    </row>
    <row r="45" spans="1:12" ht="15" x14ac:dyDescent="0.3">
      <c r="A45" s="3">
        <v>11</v>
      </c>
      <c r="B45" t="s">
        <v>47</v>
      </c>
      <c r="C45" t="s">
        <v>119</v>
      </c>
      <c r="D45">
        <v>2007</v>
      </c>
      <c r="E45" t="s">
        <v>8</v>
      </c>
      <c r="F45" s="4">
        <v>2.9942129629629628E-2</v>
      </c>
      <c r="G45">
        <v>11</v>
      </c>
      <c r="H45" s="6">
        <f t="shared" si="1"/>
        <v>68.580894533406976</v>
      </c>
      <c r="K45"/>
      <c r="L45">
        <f>VLOOKUP(B45,'свод по группам'!B$5:AA$185,15,FALSE)</f>
        <v>0</v>
      </c>
    </row>
    <row r="46" spans="1:12" ht="15" x14ac:dyDescent="0.3">
      <c r="A46" s="3">
        <v>12</v>
      </c>
      <c r="B46" t="s">
        <v>146</v>
      </c>
      <c r="C46" t="s">
        <v>118</v>
      </c>
      <c r="D46">
        <v>2008</v>
      </c>
      <c r="E46" t="s">
        <v>10</v>
      </c>
      <c r="F46" s="4">
        <v>3.1481481481481485E-2</v>
      </c>
      <c r="G46">
        <v>12</v>
      </c>
      <c r="H46" s="6">
        <f t="shared" si="1"/>
        <v>59.768083931529539</v>
      </c>
      <c r="K46"/>
      <c r="L46" t="e">
        <f>VLOOKUP(B46,'свод по группам'!B$5:AA$185,15,FALSE)</f>
        <v>#N/A</v>
      </c>
    </row>
    <row r="47" spans="1:12" ht="15" x14ac:dyDescent="0.3">
      <c r="A47" s="3">
        <v>13</v>
      </c>
      <c r="B47" t="s">
        <v>147</v>
      </c>
      <c r="C47" t="s">
        <v>118</v>
      </c>
      <c r="D47">
        <v>2008</v>
      </c>
      <c r="E47" t="s">
        <v>8</v>
      </c>
      <c r="F47" s="4">
        <v>3.2789351851851854E-2</v>
      </c>
      <c r="G47">
        <v>13</v>
      </c>
      <c r="H47" s="6">
        <f t="shared" si="1"/>
        <v>52.280508006626164</v>
      </c>
      <c r="K47"/>
      <c r="L47" t="e">
        <f>VLOOKUP(B47,'свод по группам'!B$5:AA$185,15,FALSE)</f>
        <v>#N/A</v>
      </c>
    </row>
    <row r="48" spans="1:12" ht="15" x14ac:dyDescent="0.3">
      <c r="A48" s="3">
        <v>14</v>
      </c>
      <c r="B48" t="s">
        <v>148</v>
      </c>
      <c r="C48" t="s">
        <v>118</v>
      </c>
      <c r="D48">
        <v>2008</v>
      </c>
      <c r="E48" t="s">
        <v>10</v>
      </c>
      <c r="F48" s="4">
        <v>3.3125000000000002E-2</v>
      </c>
      <c r="G48">
        <v>14</v>
      </c>
      <c r="H48" s="6">
        <f t="shared" si="1"/>
        <v>50.358917725013789</v>
      </c>
      <c r="K48"/>
      <c r="L48" t="e">
        <f>VLOOKUP(B48,'свод по группам'!B$5:AA$185,15,FALSE)</f>
        <v>#N/A</v>
      </c>
    </row>
    <row r="49" spans="1:12" ht="15" x14ac:dyDescent="0.3">
      <c r="A49" s="3">
        <v>15</v>
      </c>
      <c r="B49" t="s">
        <v>43</v>
      </c>
      <c r="C49" t="s">
        <v>119</v>
      </c>
      <c r="D49">
        <v>2007</v>
      </c>
      <c r="E49" t="s">
        <v>8</v>
      </c>
      <c r="F49" s="4">
        <v>3.4224537037037032E-2</v>
      </c>
      <c r="G49">
        <v>15</v>
      </c>
      <c r="H49" s="6">
        <f t="shared" si="1"/>
        <v>44.064053009387109</v>
      </c>
      <c r="K49"/>
      <c r="L49">
        <f>VLOOKUP(B49,'свод по группам'!B$5:AA$185,15,FALSE)</f>
        <v>0</v>
      </c>
    </row>
    <row r="50" spans="1:12" ht="15" x14ac:dyDescent="0.3">
      <c r="A50" s="3">
        <v>16</v>
      </c>
      <c r="B50" t="s">
        <v>149</v>
      </c>
      <c r="C50" t="s">
        <v>118</v>
      </c>
      <c r="D50">
        <v>2008</v>
      </c>
      <c r="E50" t="s">
        <v>20</v>
      </c>
      <c r="F50" s="4">
        <v>3.4560185185185187E-2</v>
      </c>
      <c r="G50">
        <v>16</v>
      </c>
      <c r="H50" s="6">
        <f t="shared" si="1"/>
        <v>42.142462727774706</v>
      </c>
      <c r="K50"/>
      <c r="L50" t="e">
        <f>VLOOKUP(B50,'свод по группам'!B$5:AA$185,15,FALSE)</f>
        <v>#N/A</v>
      </c>
    </row>
    <row r="51" spans="1:12" ht="15" x14ac:dyDescent="0.3">
      <c r="A51" s="3">
        <v>17</v>
      </c>
      <c r="B51" t="s">
        <v>150</v>
      </c>
      <c r="C51" t="s">
        <v>118</v>
      </c>
      <c r="D51">
        <v>2008</v>
      </c>
      <c r="E51" t="s">
        <v>8</v>
      </c>
      <c r="F51" s="4">
        <v>3.471064814814815E-2</v>
      </c>
      <c r="G51">
        <v>17</v>
      </c>
      <c r="H51" s="6">
        <f t="shared" si="1"/>
        <v>41.281060187741595</v>
      </c>
      <c r="K51"/>
      <c r="L51" t="e">
        <f>VLOOKUP(B51,'свод по группам'!B$5:AA$185,15,FALSE)</f>
        <v>#N/A</v>
      </c>
    </row>
    <row r="52" spans="1:12" ht="15" x14ac:dyDescent="0.3">
      <c r="A52" s="3">
        <v>18</v>
      </c>
      <c r="B52" t="s">
        <v>151</v>
      </c>
      <c r="C52" t="s">
        <v>118</v>
      </c>
      <c r="D52">
        <v>2008</v>
      </c>
      <c r="E52" t="s">
        <v>44</v>
      </c>
      <c r="F52" s="4">
        <v>3.7303240740740741E-2</v>
      </c>
      <c r="G52">
        <v>18</v>
      </c>
      <c r="H52" s="6">
        <f t="shared" si="1"/>
        <v>26.438431805632238</v>
      </c>
      <c r="K52"/>
      <c r="L52" t="e">
        <f>VLOOKUP(B52,'свод по группам'!B$5:AA$185,15,FALSE)</f>
        <v>#N/A</v>
      </c>
    </row>
    <row r="53" spans="1:12" ht="15" x14ac:dyDescent="0.3">
      <c r="A53" s="3">
        <v>19</v>
      </c>
      <c r="B53" t="s">
        <v>152</v>
      </c>
      <c r="C53" t="s">
        <v>128</v>
      </c>
      <c r="D53">
        <v>2007</v>
      </c>
      <c r="E53" t="s">
        <v>8</v>
      </c>
      <c r="F53" s="4">
        <v>4.6527777777777779E-2</v>
      </c>
      <c r="G53">
        <v>19</v>
      </c>
      <c r="K53"/>
      <c r="L53" t="e">
        <f>VLOOKUP(B53,'свод по группам'!B$5:AA$185,15,FALSE)</f>
        <v>#N/A</v>
      </c>
    </row>
    <row r="54" spans="1:12" ht="15" x14ac:dyDescent="0.3">
      <c r="A54" s="3">
        <v>20</v>
      </c>
      <c r="B54" t="s">
        <v>36</v>
      </c>
      <c r="C54" t="s">
        <v>119</v>
      </c>
      <c r="D54">
        <v>2008</v>
      </c>
      <c r="E54" t="s">
        <v>19</v>
      </c>
      <c r="F54" s="4">
        <v>4.8842592592592597E-2</v>
      </c>
      <c r="G54">
        <v>20</v>
      </c>
      <c r="K54"/>
      <c r="L54">
        <f>VLOOKUP(B54,'свод по группам'!B$5:AA$185,15,FALSE)</f>
        <v>0</v>
      </c>
    </row>
    <row r="55" spans="1:12" ht="15" x14ac:dyDescent="0.3">
      <c r="A55" s="3">
        <v>21</v>
      </c>
      <c r="B55" t="s">
        <v>35</v>
      </c>
      <c r="C55" t="s">
        <v>119</v>
      </c>
      <c r="D55">
        <v>2008</v>
      </c>
      <c r="E55" t="s">
        <v>19</v>
      </c>
      <c r="F55" s="4">
        <v>5.7546296296296297E-2</v>
      </c>
      <c r="G55">
        <v>21</v>
      </c>
      <c r="K55"/>
      <c r="L55">
        <f>VLOOKUP(B55,'свод по группам'!B$5:AA$185,15,FALSE)</f>
        <v>0</v>
      </c>
    </row>
    <row r="56" spans="1:12" ht="15" x14ac:dyDescent="0.3">
      <c r="A56" s="3">
        <v>22</v>
      </c>
      <c r="B56" t="s">
        <v>46</v>
      </c>
      <c r="C56" t="s">
        <v>119</v>
      </c>
      <c r="D56">
        <v>2007</v>
      </c>
      <c r="E56" t="s">
        <v>19</v>
      </c>
      <c r="F56" s="4">
        <v>7.2939814814814818E-2</v>
      </c>
      <c r="G56">
        <v>22</v>
      </c>
      <c r="K56"/>
      <c r="L56">
        <f>VLOOKUP(B56,'свод по группам'!B$5:AA$185,15,FALSE)</f>
        <v>0</v>
      </c>
    </row>
    <row r="57" spans="1:12" x14ac:dyDescent="0.3">
      <c r="A57"/>
      <c r="K57"/>
    </row>
    <row r="58" spans="1:12" ht="23.4" x14ac:dyDescent="0.3">
      <c r="A58" s="8" t="s">
        <v>112</v>
      </c>
      <c r="B58" t="s">
        <v>153</v>
      </c>
      <c r="K58"/>
    </row>
    <row r="59" spans="1:12" ht="15" x14ac:dyDescent="0.3">
      <c r="A59" s="2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5</v>
      </c>
      <c r="G59" s="15" t="s">
        <v>6</v>
      </c>
      <c r="K59"/>
    </row>
    <row r="60" spans="1:12" ht="15" x14ac:dyDescent="0.3">
      <c r="A60" s="3">
        <v>1</v>
      </c>
      <c r="B60" t="s">
        <v>38</v>
      </c>
      <c r="C60" t="s">
        <v>119</v>
      </c>
      <c r="D60">
        <v>2006</v>
      </c>
      <c r="E60" t="s">
        <v>7</v>
      </c>
      <c r="F60" s="4">
        <v>3.5381944444444445E-2</v>
      </c>
      <c r="G60">
        <v>1</v>
      </c>
      <c r="H60" s="6">
        <f t="shared" ref="H60:H68" si="2">(200-100*F60/F$60)*K$1</f>
        <v>120</v>
      </c>
      <c r="K60"/>
      <c r="L60">
        <f>VLOOKUP(B60,'свод по группам'!B$5:AA$185,15,FALSE)</f>
        <v>0</v>
      </c>
    </row>
    <row r="61" spans="1:12" ht="15" x14ac:dyDescent="0.3">
      <c r="A61" s="3">
        <v>2</v>
      </c>
      <c r="B61" t="s">
        <v>50</v>
      </c>
      <c r="C61" t="s">
        <v>119</v>
      </c>
      <c r="D61">
        <v>2005</v>
      </c>
      <c r="E61" t="s">
        <v>10</v>
      </c>
      <c r="F61" s="4">
        <v>3.7453703703703704E-2</v>
      </c>
      <c r="G61">
        <v>2</v>
      </c>
      <c r="H61" s="6">
        <f t="shared" si="2"/>
        <v>112.97350343473995</v>
      </c>
      <c r="K61"/>
      <c r="L61">
        <f>VLOOKUP(B61,'свод по группам'!B$5:AA$185,15,FALSE)</f>
        <v>0</v>
      </c>
    </row>
    <row r="62" spans="1:12" ht="15" x14ac:dyDescent="0.3">
      <c r="A62" s="3">
        <v>3</v>
      </c>
      <c r="B62" t="s">
        <v>42</v>
      </c>
      <c r="C62" t="s">
        <v>119</v>
      </c>
      <c r="D62">
        <v>2006</v>
      </c>
      <c r="E62" t="s">
        <v>7</v>
      </c>
      <c r="F62" s="4">
        <v>3.8055555555555558E-2</v>
      </c>
      <c r="G62">
        <v>3</v>
      </c>
      <c r="H62" s="6">
        <f t="shared" si="2"/>
        <v>110.93228655544651</v>
      </c>
      <c r="K62"/>
      <c r="L62">
        <f>VLOOKUP(B62,'свод по группам'!B$5:AA$185,15,FALSE)</f>
        <v>0</v>
      </c>
    </row>
    <row r="63" spans="1:12" ht="15" x14ac:dyDescent="0.3">
      <c r="A63" s="3">
        <v>4</v>
      </c>
      <c r="B63" t="s">
        <v>154</v>
      </c>
      <c r="C63" t="s">
        <v>122</v>
      </c>
      <c r="D63">
        <v>2006</v>
      </c>
      <c r="E63" t="s">
        <v>7</v>
      </c>
      <c r="F63" s="4">
        <v>3.888888888888889E-2</v>
      </c>
      <c r="G63">
        <v>4</v>
      </c>
      <c r="H63" s="6">
        <f t="shared" si="2"/>
        <v>108.10598626104023</v>
      </c>
      <c r="K63"/>
      <c r="L63" t="e">
        <f>VLOOKUP(B63,'свод по группам'!B$5:AA$185,15,FALSE)</f>
        <v>#N/A</v>
      </c>
    </row>
    <row r="64" spans="1:12" ht="15" x14ac:dyDescent="0.3">
      <c r="A64" s="3">
        <v>5</v>
      </c>
      <c r="B64" t="s">
        <v>108</v>
      </c>
      <c r="C64" t="s">
        <v>119</v>
      </c>
      <c r="D64">
        <v>2006</v>
      </c>
      <c r="E64" t="s">
        <v>8</v>
      </c>
      <c r="F64" s="4">
        <v>3.9618055555555552E-2</v>
      </c>
      <c r="G64">
        <v>5</v>
      </c>
      <c r="H64" s="6">
        <f t="shared" si="2"/>
        <v>105.63297350343476</v>
      </c>
      <c r="K64"/>
      <c r="L64">
        <f>VLOOKUP(B64,'свод по группам'!B$5:AA$185,15,FALSE)</f>
        <v>0</v>
      </c>
    </row>
    <row r="65" spans="1:12" ht="15" x14ac:dyDescent="0.3">
      <c r="A65" s="3">
        <v>6</v>
      </c>
      <c r="B65" t="s">
        <v>155</v>
      </c>
      <c r="C65" t="s">
        <v>118</v>
      </c>
      <c r="D65">
        <v>2006</v>
      </c>
      <c r="E65" t="s">
        <v>8</v>
      </c>
      <c r="F65" s="4">
        <v>4.0567129629629627E-2</v>
      </c>
      <c r="G65">
        <v>6</v>
      </c>
      <c r="H65" s="6">
        <f t="shared" si="2"/>
        <v>102.41413150147204</v>
      </c>
      <c r="K65"/>
      <c r="L65" t="e">
        <f>VLOOKUP(B65,'свод по группам'!B$5:AA$185,15,FALSE)</f>
        <v>#N/A</v>
      </c>
    </row>
    <row r="66" spans="1:12" ht="15" x14ac:dyDescent="0.3">
      <c r="A66" s="3">
        <v>7</v>
      </c>
      <c r="B66" t="s">
        <v>49</v>
      </c>
      <c r="C66" t="s">
        <v>119</v>
      </c>
      <c r="D66">
        <v>2005</v>
      </c>
      <c r="E66" t="s">
        <v>7</v>
      </c>
      <c r="F66" s="4">
        <v>4.9282407407407407E-2</v>
      </c>
      <c r="G66">
        <v>7</v>
      </c>
      <c r="H66" s="6">
        <f t="shared" si="2"/>
        <v>72.855740922473032</v>
      </c>
      <c r="K66"/>
      <c r="L66">
        <f>VLOOKUP(B66,'свод по группам'!B$5:AA$185,15,FALSE)</f>
        <v>0</v>
      </c>
    </row>
    <row r="67" spans="1:12" ht="15" x14ac:dyDescent="0.3">
      <c r="A67" s="3">
        <v>8</v>
      </c>
      <c r="B67" t="s">
        <v>41</v>
      </c>
      <c r="C67" t="s">
        <v>119</v>
      </c>
      <c r="D67">
        <v>2006</v>
      </c>
      <c r="E67" t="s">
        <v>8</v>
      </c>
      <c r="F67" s="4">
        <v>5.0752314814814813E-2</v>
      </c>
      <c r="G67">
        <v>8</v>
      </c>
      <c r="H67" s="6">
        <f t="shared" si="2"/>
        <v>67.870461236506401</v>
      </c>
      <c r="K67"/>
      <c r="L67">
        <f>VLOOKUP(B67,'свод по группам'!B$5:AA$185,15,FALSE)</f>
        <v>0</v>
      </c>
    </row>
    <row r="68" spans="1:12" ht="15" x14ac:dyDescent="0.3">
      <c r="A68" s="3">
        <v>9</v>
      </c>
      <c r="B68" t="s">
        <v>45</v>
      </c>
      <c r="C68" t="s">
        <v>119</v>
      </c>
      <c r="D68">
        <v>2006</v>
      </c>
      <c r="E68" t="s">
        <v>8</v>
      </c>
      <c r="F68" s="4">
        <v>5.5925925925925928E-2</v>
      </c>
      <c r="G68">
        <v>9</v>
      </c>
      <c r="H68" s="6">
        <f t="shared" si="2"/>
        <v>50.323846908734062</v>
      </c>
      <c r="K68"/>
      <c r="L68">
        <f>VLOOKUP(B68,'свод по группам'!B$5:AA$185,15,FALSE)</f>
        <v>0</v>
      </c>
    </row>
    <row r="69" spans="1:12" x14ac:dyDescent="0.3">
      <c r="A69"/>
      <c r="K69"/>
    </row>
    <row r="70" spans="1:12" x14ac:dyDescent="0.3">
      <c r="A70"/>
      <c r="K70"/>
    </row>
    <row r="71" spans="1:12" ht="23.4" x14ac:dyDescent="0.3">
      <c r="A71" s="8" t="s">
        <v>113</v>
      </c>
      <c r="B71" t="s">
        <v>138</v>
      </c>
      <c r="K71"/>
    </row>
    <row r="72" spans="1:12" ht="15" x14ac:dyDescent="0.3">
      <c r="A72" s="2" t="s">
        <v>0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s="15" t="s">
        <v>6</v>
      </c>
      <c r="K72"/>
    </row>
    <row r="73" spans="1:12" ht="15" x14ac:dyDescent="0.3">
      <c r="A73" s="3">
        <v>1</v>
      </c>
      <c r="B73" t="s">
        <v>156</v>
      </c>
      <c r="C73" t="s">
        <v>122</v>
      </c>
      <c r="D73">
        <v>2009</v>
      </c>
      <c r="E73" t="s">
        <v>8</v>
      </c>
      <c r="F73" s="4">
        <v>1.621527777777778E-2</v>
      </c>
      <c r="G73">
        <v>1</v>
      </c>
      <c r="H73" s="6">
        <f t="shared" ref="H73:H92" si="3">(200-100*F73/F$73)*K$1</f>
        <v>120</v>
      </c>
      <c r="K73"/>
      <c r="L73" t="e">
        <f>VLOOKUP(B73,'свод по группам'!B$5:AA$185,15,FALSE)</f>
        <v>#N/A</v>
      </c>
    </row>
    <row r="74" spans="1:12" ht="15" x14ac:dyDescent="0.3">
      <c r="A74" s="3">
        <v>2</v>
      </c>
      <c r="B74" t="s">
        <v>157</v>
      </c>
      <c r="C74" t="s">
        <v>122</v>
      </c>
      <c r="D74">
        <v>2009</v>
      </c>
      <c r="E74" t="s">
        <v>8</v>
      </c>
      <c r="F74" s="4">
        <v>2.1400462962962965E-2</v>
      </c>
      <c r="G74">
        <v>2</v>
      </c>
      <c r="H74" s="6">
        <f t="shared" si="3"/>
        <v>81.627408993576026</v>
      </c>
      <c r="K74"/>
      <c r="L74" t="e">
        <f>VLOOKUP(B74,'свод по группам'!B$5:AA$185,15,FALSE)</f>
        <v>#N/A</v>
      </c>
    </row>
    <row r="75" spans="1:12" ht="15" x14ac:dyDescent="0.3">
      <c r="A75" s="3">
        <v>3</v>
      </c>
      <c r="B75" t="s">
        <v>158</v>
      </c>
      <c r="C75" t="s">
        <v>118</v>
      </c>
      <c r="D75">
        <v>2009</v>
      </c>
      <c r="E75" t="s">
        <v>8</v>
      </c>
      <c r="F75" s="4">
        <v>2.2152777777777775E-2</v>
      </c>
      <c r="G75">
        <v>3</v>
      </c>
      <c r="H75" s="6">
        <f t="shared" si="3"/>
        <v>76.059957173447543</v>
      </c>
      <c r="K75"/>
      <c r="L75" t="e">
        <f>VLOOKUP(B75,'свод по группам'!B$5:AA$185,15,FALSE)</f>
        <v>#N/A</v>
      </c>
    </row>
    <row r="76" spans="1:12" ht="15" x14ac:dyDescent="0.3">
      <c r="A76" s="3">
        <v>4</v>
      </c>
      <c r="B76" t="s">
        <v>159</v>
      </c>
      <c r="C76" t="s">
        <v>118</v>
      </c>
      <c r="D76">
        <v>2010</v>
      </c>
      <c r="E76" t="s">
        <v>10</v>
      </c>
      <c r="F76" s="4">
        <v>2.326388888888889E-2</v>
      </c>
      <c r="G76">
        <v>4</v>
      </c>
      <c r="H76" s="6">
        <f t="shared" si="3"/>
        <v>67.837259100642413</v>
      </c>
      <c r="K76"/>
      <c r="L76" t="e">
        <f>VLOOKUP(B76,'свод по группам'!B$5:AA$185,15,FALSE)</f>
        <v>#N/A</v>
      </c>
    </row>
    <row r="77" spans="1:12" ht="15" x14ac:dyDescent="0.3">
      <c r="A77" s="3">
        <v>5</v>
      </c>
      <c r="B77" t="s">
        <v>160</v>
      </c>
      <c r="C77" t="s">
        <v>118</v>
      </c>
      <c r="D77">
        <v>2010</v>
      </c>
      <c r="E77" t="s">
        <v>8</v>
      </c>
      <c r="F77" s="4">
        <v>2.4548611111111115E-2</v>
      </c>
      <c r="G77">
        <v>5</v>
      </c>
      <c r="H77" s="6">
        <f t="shared" si="3"/>
        <v>58.329764453961431</v>
      </c>
      <c r="K77"/>
      <c r="L77" t="e">
        <f>VLOOKUP(B77,'свод по группам'!B$5:AA$185,15,FALSE)</f>
        <v>#N/A</v>
      </c>
    </row>
    <row r="78" spans="1:12" ht="15" x14ac:dyDescent="0.3">
      <c r="A78" s="3">
        <v>6</v>
      </c>
      <c r="B78" t="s">
        <v>67</v>
      </c>
      <c r="C78" t="s">
        <v>119</v>
      </c>
      <c r="D78">
        <v>2009</v>
      </c>
      <c r="E78" t="s">
        <v>8</v>
      </c>
      <c r="F78" s="4">
        <v>2.4733796296296295E-2</v>
      </c>
      <c r="G78">
        <v>6</v>
      </c>
      <c r="H78" s="6">
        <f t="shared" si="3"/>
        <v>56.959314775160621</v>
      </c>
      <c r="K78"/>
      <c r="L78">
        <f>VLOOKUP(B78,'свод по группам'!B$5:AA$185,15,FALSE)</f>
        <v>0</v>
      </c>
    </row>
    <row r="79" spans="1:12" ht="15" x14ac:dyDescent="0.3">
      <c r="A79" s="3">
        <v>7</v>
      </c>
      <c r="B79" t="s">
        <v>66</v>
      </c>
      <c r="C79" t="s">
        <v>119</v>
      </c>
      <c r="D79">
        <v>2009</v>
      </c>
      <c r="E79" t="s">
        <v>10</v>
      </c>
      <c r="F79" s="4">
        <v>2.4884259259259259E-2</v>
      </c>
      <c r="G79">
        <v>7</v>
      </c>
      <c r="H79" s="6">
        <f t="shared" si="3"/>
        <v>55.845824411134899</v>
      </c>
      <c r="K79"/>
      <c r="L79">
        <f>VLOOKUP(B79,'свод по группам'!B$5:AA$185,15,FALSE)</f>
        <v>0</v>
      </c>
    </row>
    <row r="80" spans="1:12" ht="15" x14ac:dyDescent="0.3">
      <c r="A80" s="3">
        <v>8</v>
      </c>
      <c r="B80" t="s">
        <v>161</v>
      </c>
      <c r="C80" t="s">
        <v>118</v>
      </c>
      <c r="D80">
        <v>2009</v>
      </c>
      <c r="E80" t="s">
        <v>8</v>
      </c>
      <c r="F80" s="4">
        <v>2.5231481481481483E-2</v>
      </c>
      <c r="G80">
        <v>8</v>
      </c>
      <c r="H80" s="6">
        <f t="shared" si="3"/>
        <v>53.276231263383302</v>
      </c>
      <c r="K80"/>
      <c r="L80" t="e">
        <f>VLOOKUP(B80,'свод по группам'!B$5:AA$185,15,FALSE)</f>
        <v>#N/A</v>
      </c>
    </row>
    <row r="81" spans="1:12" ht="15" x14ac:dyDescent="0.3">
      <c r="A81" s="3">
        <v>9</v>
      </c>
      <c r="B81" t="s">
        <v>72</v>
      </c>
      <c r="C81" t="s">
        <v>119</v>
      </c>
      <c r="D81">
        <v>2009</v>
      </c>
      <c r="E81" t="s">
        <v>8</v>
      </c>
      <c r="F81" s="4">
        <v>2.5451388888888888E-2</v>
      </c>
      <c r="G81">
        <v>9</v>
      </c>
      <c r="H81" s="6">
        <f t="shared" si="3"/>
        <v>51.648822269807305</v>
      </c>
      <c r="K81"/>
      <c r="L81">
        <f>VLOOKUP(B81,'свод по группам'!B$5:AA$185,15,FALSE)</f>
        <v>0</v>
      </c>
    </row>
    <row r="82" spans="1:12" ht="15" x14ac:dyDescent="0.3">
      <c r="A82" s="3">
        <v>10</v>
      </c>
      <c r="B82" t="s">
        <v>51</v>
      </c>
      <c r="C82" t="s">
        <v>119</v>
      </c>
      <c r="D82">
        <v>2010</v>
      </c>
      <c r="E82" t="s">
        <v>10</v>
      </c>
      <c r="F82" s="4">
        <v>2.5474537037037035E-2</v>
      </c>
      <c r="G82">
        <v>10</v>
      </c>
      <c r="H82" s="6">
        <f t="shared" si="3"/>
        <v>51.47751605995721</v>
      </c>
      <c r="K82"/>
      <c r="L82">
        <f>VLOOKUP(B82,'свод по группам'!B$5:AA$185,15,FALSE)</f>
        <v>0</v>
      </c>
    </row>
    <row r="83" spans="1:12" ht="15" x14ac:dyDescent="0.3">
      <c r="A83" s="3">
        <v>11</v>
      </c>
      <c r="B83" t="s">
        <v>79</v>
      </c>
      <c r="C83" t="s">
        <v>119</v>
      </c>
      <c r="D83">
        <v>2009</v>
      </c>
      <c r="E83" t="s">
        <v>8</v>
      </c>
      <c r="F83" s="4">
        <v>2.5578703703703704E-2</v>
      </c>
      <c r="G83">
        <v>11</v>
      </c>
      <c r="H83" s="6">
        <f t="shared" si="3"/>
        <v>50.706638115631712</v>
      </c>
      <c r="K83"/>
      <c r="L83">
        <f>VLOOKUP(B83,'свод по группам'!B$5:AA$185,15,FALSE)</f>
        <v>0</v>
      </c>
    </row>
    <row r="84" spans="1:12" ht="15" x14ac:dyDescent="0.3">
      <c r="A84" s="3">
        <v>12</v>
      </c>
      <c r="B84" t="s">
        <v>69</v>
      </c>
      <c r="C84" t="s">
        <v>119</v>
      </c>
      <c r="D84">
        <v>2009</v>
      </c>
      <c r="E84" t="s">
        <v>8</v>
      </c>
      <c r="F84" s="4">
        <v>2.5983796296296297E-2</v>
      </c>
      <c r="G84">
        <v>12</v>
      </c>
      <c r="H84" s="6">
        <f t="shared" si="3"/>
        <v>47.708779443254834</v>
      </c>
      <c r="K84"/>
      <c r="L84">
        <f>VLOOKUP(B84,'свод по группам'!B$5:AA$185,15,FALSE)</f>
        <v>0</v>
      </c>
    </row>
    <row r="85" spans="1:12" ht="15" x14ac:dyDescent="0.3">
      <c r="A85" s="3">
        <v>13</v>
      </c>
      <c r="B85" t="s">
        <v>162</v>
      </c>
      <c r="C85" t="s">
        <v>128</v>
      </c>
      <c r="D85">
        <v>2009</v>
      </c>
      <c r="E85" t="s">
        <v>10</v>
      </c>
      <c r="F85" s="4">
        <v>2.6759259259259257E-2</v>
      </c>
      <c r="G85">
        <v>13</v>
      </c>
      <c r="H85" s="6">
        <f t="shared" si="3"/>
        <v>41.970021413276264</v>
      </c>
      <c r="K85"/>
      <c r="L85" t="e">
        <f>VLOOKUP(B85,'свод по группам'!B$5:AA$185,15,FALSE)</f>
        <v>#N/A</v>
      </c>
    </row>
    <row r="86" spans="1:12" ht="15" x14ac:dyDescent="0.3">
      <c r="A86" s="3">
        <v>14</v>
      </c>
      <c r="B86" t="s">
        <v>163</v>
      </c>
      <c r="C86" t="s">
        <v>128</v>
      </c>
      <c r="D86">
        <v>2009</v>
      </c>
      <c r="E86" t="s">
        <v>8</v>
      </c>
      <c r="F86" s="4">
        <v>2.7025462962962959E-2</v>
      </c>
      <c r="G86">
        <v>14</v>
      </c>
      <c r="H86" s="6">
        <f t="shared" si="3"/>
        <v>40.000000000000043</v>
      </c>
      <c r="K86"/>
      <c r="L86" t="e">
        <f>VLOOKUP(B86,'свод по группам'!B$5:AA$185,15,FALSE)</f>
        <v>#N/A</v>
      </c>
    </row>
    <row r="87" spans="1:12" ht="15" x14ac:dyDescent="0.3">
      <c r="A87" s="3">
        <v>15</v>
      </c>
      <c r="B87" t="s">
        <v>164</v>
      </c>
      <c r="C87" t="s">
        <v>118</v>
      </c>
      <c r="D87">
        <v>2009</v>
      </c>
      <c r="E87" t="s">
        <v>8</v>
      </c>
      <c r="F87" s="4">
        <v>2.7523148148148147E-2</v>
      </c>
      <c r="G87">
        <v>15</v>
      </c>
      <c r="H87" s="6">
        <f t="shared" si="3"/>
        <v>36.316916488222724</v>
      </c>
      <c r="K87"/>
      <c r="L87" t="e">
        <f>VLOOKUP(B87,'свод по группам'!B$5:AA$185,15,FALSE)</f>
        <v>#N/A</v>
      </c>
    </row>
    <row r="88" spans="1:12" ht="15" x14ac:dyDescent="0.3">
      <c r="A88" s="3">
        <v>16</v>
      </c>
      <c r="B88" t="s">
        <v>58</v>
      </c>
      <c r="C88" t="s">
        <v>119</v>
      </c>
      <c r="D88">
        <v>2010</v>
      </c>
      <c r="E88" t="s">
        <v>44</v>
      </c>
      <c r="F88" s="4">
        <v>2.8854166666666667E-2</v>
      </c>
      <c r="G88">
        <v>16</v>
      </c>
      <c r="H88" s="6">
        <f t="shared" si="3"/>
        <v>26.466809421841592</v>
      </c>
      <c r="K88"/>
      <c r="L88">
        <f>VLOOKUP(B88,'свод по группам'!B$5:AA$185,15,FALSE)</f>
        <v>0</v>
      </c>
    </row>
    <row r="89" spans="1:12" ht="15" x14ac:dyDescent="0.3">
      <c r="A89" s="3">
        <v>17</v>
      </c>
      <c r="B89" t="s">
        <v>56</v>
      </c>
      <c r="C89" t="s">
        <v>119</v>
      </c>
      <c r="D89">
        <v>2009</v>
      </c>
      <c r="E89" t="s">
        <v>19</v>
      </c>
      <c r="F89" s="4">
        <v>3.1319444444444448E-2</v>
      </c>
      <c r="G89">
        <v>17</v>
      </c>
      <c r="H89" s="6">
        <f t="shared" si="3"/>
        <v>8.2226980728051675</v>
      </c>
      <c r="K89"/>
      <c r="L89">
        <f>VLOOKUP(B89,'свод по группам'!B$5:AA$185,15,FALSE)</f>
        <v>0</v>
      </c>
    </row>
    <row r="90" spans="1:12" ht="15" x14ac:dyDescent="0.3">
      <c r="A90" s="3">
        <v>18</v>
      </c>
      <c r="B90" t="s">
        <v>52</v>
      </c>
      <c r="C90" t="s">
        <v>119</v>
      </c>
      <c r="D90">
        <v>2010</v>
      </c>
      <c r="E90" t="s">
        <v>44</v>
      </c>
      <c r="F90" s="4">
        <v>3.1793981481481479E-2</v>
      </c>
      <c r="G90">
        <v>18</v>
      </c>
      <c r="H90" s="6">
        <f t="shared" si="3"/>
        <v>4.7109207708779763</v>
      </c>
      <c r="K90"/>
      <c r="L90">
        <f>VLOOKUP(B90,'свод по группам'!B$5:AA$185,15,FALSE)</f>
        <v>0</v>
      </c>
    </row>
    <row r="91" spans="1:12" ht="15" x14ac:dyDescent="0.3">
      <c r="A91" s="3">
        <v>19</v>
      </c>
      <c r="B91" t="s">
        <v>165</v>
      </c>
      <c r="C91" t="s">
        <v>128</v>
      </c>
      <c r="D91">
        <v>2009</v>
      </c>
      <c r="E91" t="s">
        <v>22</v>
      </c>
      <c r="F91" s="4">
        <v>3.1863425925925927E-2</v>
      </c>
      <c r="G91">
        <v>19</v>
      </c>
      <c r="H91" s="6">
        <f t="shared" si="3"/>
        <v>4.1970021413276637</v>
      </c>
      <c r="K91"/>
      <c r="L91" t="e">
        <f>VLOOKUP(B91,'свод по группам'!B$5:AA$185,15,FALSE)</f>
        <v>#N/A</v>
      </c>
    </row>
    <row r="92" spans="1:12" ht="15" x14ac:dyDescent="0.3">
      <c r="A92" s="3">
        <v>20</v>
      </c>
      <c r="B92" t="s">
        <v>166</v>
      </c>
      <c r="C92" t="s">
        <v>118</v>
      </c>
      <c r="D92">
        <v>2010</v>
      </c>
      <c r="E92" t="s">
        <v>44</v>
      </c>
      <c r="F92" s="4">
        <v>3.2395833333333332E-2</v>
      </c>
      <c r="G92">
        <v>20</v>
      </c>
      <c r="H92" s="6">
        <f t="shared" si="3"/>
        <v>0.25695931477522432</v>
      </c>
      <c r="K92"/>
      <c r="L92" t="e">
        <f>VLOOKUP(B92,'свод по группам'!B$5:AA$185,15,FALSE)</f>
        <v>#N/A</v>
      </c>
    </row>
    <row r="93" spans="1:12" ht="15" x14ac:dyDescent="0.3">
      <c r="A93" s="3">
        <v>21</v>
      </c>
      <c r="B93" t="s">
        <v>85</v>
      </c>
      <c r="C93" t="s">
        <v>119</v>
      </c>
      <c r="D93">
        <v>2009</v>
      </c>
      <c r="E93" t="s">
        <v>8</v>
      </c>
      <c r="F93" s="4">
        <v>3.2696759259259259E-2</v>
      </c>
      <c r="G93">
        <v>21</v>
      </c>
      <c r="K93"/>
      <c r="L93">
        <f>VLOOKUP(B93,'свод по группам'!B$5:AA$185,15,FALSE)</f>
        <v>0</v>
      </c>
    </row>
    <row r="94" spans="1:12" ht="15" x14ac:dyDescent="0.3">
      <c r="A94" s="3">
        <v>22</v>
      </c>
      <c r="B94" t="s">
        <v>167</v>
      </c>
      <c r="C94" t="s">
        <v>118</v>
      </c>
      <c r="D94">
        <v>2010</v>
      </c>
      <c r="E94" t="s">
        <v>44</v>
      </c>
      <c r="F94" s="4">
        <v>3.3888888888888885E-2</v>
      </c>
      <c r="G94">
        <v>22</v>
      </c>
      <c r="K94"/>
      <c r="L94" t="e">
        <f>VLOOKUP(B94,'свод по группам'!B$5:AA$185,15,FALSE)</f>
        <v>#N/A</v>
      </c>
    </row>
    <row r="95" spans="1:12" ht="15" x14ac:dyDescent="0.3">
      <c r="A95" s="3">
        <v>23</v>
      </c>
      <c r="B95" t="s">
        <v>59</v>
      </c>
      <c r="C95" t="s">
        <v>119</v>
      </c>
      <c r="D95">
        <v>2010</v>
      </c>
      <c r="E95" t="s">
        <v>22</v>
      </c>
      <c r="F95" s="4">
        <v>3.4143518518518517E-2</v>
      </c>
      <c r="G95">
        <v>23</v>
      </c>
      <c r="K95"/>
      <c r="L95">
        <f>VLOOKUP(B95,'свод по группам'!B$5:AA$185,15,FALSE)</f>
        <v>0</v>
      </c>
    </row>
    <row r="96" spans="1:12" ht="15" x14ac:dyDescent="0.3">
      <c r="A96" s="3">
        <v>24</v>
      </c>
      <c r="B96" t="s">
        <v>168</v>
      </c>
      <c r="C96" t="s">
        <v>122</v>
      </c>
      <c r="D96">
        <v>2010</v>
      </c>
      <c r="E96" t="s">
        <v>22</v>
      </c>
      <c r="F96" s="4">
        <v>3.560185185185185E-2</v>
      </c>
      <c r="G96">
        <v>24</v>
      </c>
      <c r="K96"/>
      <c r="L96" t="e">
        <f>VLOOKUP(B96,'свод по группам'!B$5:AA$185,15,FALSE)</f>
        <v>#N/A</v>
      </c>
    </row>
    <row r="97" spans="1:12" ht="15" x14ac:dyDescent="0.3">
      <c r="A97" s="3">
        <v>25</v>
      </c>
      <c r="B97" t="s">
        <v>84</v>
      </c>
      <c r="C97" t="s">
        <v>119</v>
      </c>
      <c r="D97">
        <v>2009</v>
      </c>
      <c r="E97" t="s">
        <v>44</v>
      </c>
      <c r="F97" s="4">
        <v>3.5740740740740747E-2</v>
      </c>
      <c r="G97">
        <v>25</v>
      </c>
      <c r="K97"/>
      <c r="L97">
        <f>VLOOKUP(B97,'свод по группам'!B$5:AA$185,15,FALSE)</f>
        <v>0</v>
      </c>
    </row>
    <row r="98" spans="1:12" ht="15" x14ac:dyDescent="0.3">
      <c r="A98" s="3">
        <v>26</v>
      </c>
      <c r="B98" t="s">
        <v>80</v>
      </c>
      <c r="C98" t="s">
        <v>119</v>
      </c>
      <c r="D98">
        <v>2009</v>
      </c>
      <c r="E98" t="s">
        <v>22</v>
      </c>
      <c r="F98" s="4">
        <v>3.5856481481481482E-2</v>
      </c>
      <c r="G98">
        <v>26</v>
      </c>
      <c r="K98"/>
      <c r="L98">
        <f>VLOOKUP(B98,'свод по группам'!B$5:AA$185,15,FALSE)</f>
        <v>0</v>
      </c>
    </row>
    <row r="99" spans="1:12" ht="15" x14ac:dyDescent="0.3">
      <c r="A99" s="3">
        <v>27</v>
      </c>
      <c r="B99" t="s">
        <v>54</v>
      </c>
      <c r="C99" t="s">
        <v>119</v>
      </c>
      <c r="D99">
        <v>2010</v>
      </c>
      <c r="E99" t="s">
        <v>19</v>
      </c>
      <c r="F99" s="4">
        <v>3.7974537037037036E-2</v>
      </c>
      <c r="G99">
        <v>27</v>
      </c>
      <c r="K99"/>
      <c r="L99">
        <f>VLOOKUP(B99,'свод по группам'!B$5:AA$185,15,FALSE)</f>
        <v>0</v>
      </c>
    </row>
    <row r="100" spans="1:12" ht="15" x14ac:dyDescent="0.3">
      <c r="A100" s="3">
        <v>28</v>
      </c>
      <c r="B100" t="s">
        <v>169</v>
      </c>
      <c r="C100" t="s">
        <v>118</v>
      </c>
      <c r="D100">
        <v>2010</v>
      </c>
      <c r="E100" t="s">
        <v>22</v>
      </c>
      <c r="F100" s="4">
        <v>3.7997685185185183E-2</v>
      </c>
      <c r="G100">
        <v>28</v>
      </c>
      <c r="K100"/>
      <c r="L100" t="e">
        <f>VLOOKUP(B100,'свод по группам'!B$5:AA$185,15,FALSE)</f>
        <v>#N/A</v>
      </c>
    </row>
    <row r="101" spans="1:12" ht="15" x14ac:dyDescent="0.3">
      <c r="A101" s="3">
        <v>29</v>
      </c>
      <c r="B101" t="s">
        <v>109</v>
      </c>
      <c r="C101" t="s">
        <v>119</v>
      </c>
      <c r="D101">
        <v>2009</v>
      </c>
      <c r="E101" t="s">
        <v>22</v>
      </c>
      <c r="F101" s="4">
        <v>3.8935185185185191E-2</v>
      </c>
      <c r="G101">
        <v>29</v>
      </c>
      <c r="K101"/>
      <c r="L101">
        <f>VLOOKUP(B101,'свод по группам'!B$5:AA$185,15,FALSE)</f>
        <v>0</v>
      </c>
    </row>
    <row r="102" spans="1:12" ht="15" x14ac:dyDescent="0.3">
      <c r="A102" s="3">
        <v>30</v>
      </c>
      <c r="B102" t="s">
        <v>170</v>
      </c>
      <c r="C102" t="s">
        <v>118</v>
      </c>
      <c r="D102">
        <v>2010</v>
      </c>
      <c r="E102" t="s">
        <v>20</v>
      </c>
      <c r="F102" s="4">
        <v>4.010416666666667E-2</v>
      </c>
      <c r="G102">
        <v>30</v>
      </c>
      <c r="K102"/>
      <c r="L102" t="e">
        <f>VLOOKUP(B102,'свод по группам'!B$5:AA$185,15,FALSE)</f>
        <v>#N/A</v>
      </c>
    </row>
    <row r="103" spans="1:12" ht="15" x14ac:dyDescent="0.3">
      <c r="A103" s="3">
        <v>31</v>
      </c>
      <c r="B103" t="s">
        <v>55</v>
      </c>
      <c r="C103" t="s">
        <v>119</v>
      </c>
      <c r="D103">
        <v>2010</v>
      </c>
      <c r="E103" t="s">
        <v>22</v>
      </c>
      <c r="F103" s="4">
        <v>4.0358796296296295E-2</v>
      </c>
      <c r="G103">
        <v>31</v>
      </c>
      <c r="K103"/>
      <c r="L103">
        <f>VLOOKUP(B103,'свод по группам'!B$5:AA$185,15,FALSE)</f>
        <v>0</v>
      </c>
    </row>
    <row r="104" spans="1:12" ht="15" x14ac:dyDescent="0.3">
      <c r="A104" s="3">
        <v>32</v>
      </c>
      <c r="B104" t="s">
        <v>76</v>
      </c>
      <c r="C104" t="s">
        <v>119</v>
      </c>
      <c r="D104">
        <v>2009</v>
      </c>
      <c r="E104" t="s">
        <v>10</v>
      </c>
      <c r="F104" s="4">
        <v>4.1099537037037039E-2</v>
      </c>
      <c r="G104">
        <v>32</v>
      </c>
      <c r="K104"/>
      <c r="L104">
        <f>VLOOKUP(B104,'свод по группам'!B$5:AA$185,15,FALSE)</f>
        <v>0</v>
      </c>
    </row>
    <row r="105" spans="1:12" ht="15" x14ac:dyDescent="0.3">
      <c r="A105" s="3">
        <v>33</v>
      </c>
      <c r="B105" t="s">
        <v>60</v>
      </c>
      <c r="C105" t="s">
        <v>119</v>
      </c>
      <c r="D105">
        <v>2010</v>
      </c>
      <c r="E105" t="s">
        <v>22</v>
      </c>
      <c r="F105" s="4">
        <v>4.3900462962962961E-2</v>
      </c>
      <c r="G105">
        <v>33</v>
      </c>
      <c r="K105"/>
      <c r="L105">
        <f>VLOOKUP(B105,'свод по группам'!B$5:AA$185,15,FALSE)</f>
        <v>0</v>
      </c>
    </row>
    <row r="106" spans="1:12" ht="15" x14ac:dyDescent="0.3">
      <c r="A106" s="3">
        <v>34</v>
      </c>
      <c r="B106" t="s">
        <v>171</v>
      </c>
      <c r="C106" t="s">
        <v>118</v>
      </c>
      <c r="D106">
        <v>2009</v>
      </c>
      <c r="E106" t="s">
        <v>10</v>
      </c>
      <c r="F106" s="4">
        <v>4.4143518518518519E-2</v>
      </c>
      <c r="G106">
        <v>34</v>
      </c>
      <c r="K106"/>
      <c r="L106" t="e">
        <f>VLOOKUP(B106,'свод по группам'!B$5:AA$185,15,FALSE)</f>
        <v>#N/A</v>
      </c>
    </row>
    <row r="107" spans="1:12" ht="15" x14ac:dyDescent="0.3">
      <c r="A107" s="3">
        <v>35</v>
      </c>
      <c r="B107" t="s">
        <v>172</v>
      </c>
      <c r="C107" t="s">
        <v>118</v>
      </c>
      <c r="D107">
        <v>2010</v>
      </c>
      <c r="E107" t="s">
        <v>44</v>
      </c>
      <c r="F107" s="4">
        <v>4.4293981481481483E-2</v>
      </c>
      <c r="G107">
        <v>35</v>
      </c>
      <c r="K107"/>
      <c r="L107" t="e">
        <f>VLOOKUP(B107,'свод по группам'!B$5:AA$185,15,FALSE)</f>
        <v>#N/A</v>
      </c>
    </row>
    <row r="108" spans="1:12" ht="15" x14ac:dyDescent="0.3">
      <c r="A108" s="3">
        <v>36</v>
      </c>
      <c r="B108" t="s">
        <v>173</v>
      </c>
      <c r="C108" t="s">
        <v>118</v>
      </c>
      <c r="D108">
        <v>2010</v>
      </c>
      <c r="E108" t="s">
        <v>22</v>
      </c>
      <c r="F108" s="4">
        <v>4.4976851851851851E-2</v>
      </c>
      <c r="G108">
        <v>36</v>
      </c>
      <c r="K108"/>
      <c r="L108" t="e">
        <f>VLOOKUP(B108,'свод по группам'!B$5:AA$185,15,FALSE)</f>
        <v>#N/A</v>
      </c>
    </row>
    <row r="109" spans="1:12" ht="15" x14ac:dyDescent="0.3">
      <c r="A109" s="3">
        <v>37</v>
      </c>
      <c r="B109" t="s">
        <v>174</v>
      </c>
      <c r="C109" t="s">
        <v>118</v>
      </c>
      <c r="D109">
        <v>2009</v>
      </c>
      <c r="E109" t="s">
        <v>10</v>
      </c>
      <c r="F109" s="4">
        <v>5.4895833333333331E-2</v>
      </c>
      <c r="G109">
        <v>37</v>
      </c>
      <c r="K109"/>
      <c r="L109" t="e">
        <f>VLOOKUP(B109,'свод по группам'!B$5:AA$185,15,FALSE)</f>
        <v>#N/A</v>
      </c>
    </row>
    <row r="110" spans="1:12" ht="15" x14ac:dyDescent="0.3">
      <c r="A110" s="3">
        <v>38</v>
      </c>
      <c r="B110" t="s">
        <v>53</v>
      </c>
      <c r="C110" t="s">
        <v>119</v>
      </c>
      <c r="D110">
        <v>2010</v>
      </c>
      <c r="E110" t="s">
        <v>10</v>
      </c>
      <c r="F110" s="4">
        <v>5.7615740740740738E-2</v>
      </c>
      <c r="G110">
        <v>38</v>
      </c>
      <c r="K110"/>
      <c r="L110">
        <f>VLOOKUP(B110,'свод по группам'!B$5:AA$185,15,FALSE)</f>
        <v>0</v>
      </c>
    </row>
    <row r="111" spans="1:12" ht="15" x14ac:dyDescent="0.3">
      <c r="A111" s="3">
        <v>39</v>
      </c>
      <c r="B111" t="s">
        <v>57</v>
      </c>
      <c r="C111" t="s">
        <v>119</v>
      </c>
      <c r="D111">
        <v>2010</v>
      </c>
      <c r="E111" t="s">
        <v>44</v>
      </c>
      <c r="F111" s="4">
        <v>6.0219907407407403E-2</v>
      </c>
      <c r="G111">
        <v>39</v>
      </c>
      <c r="K111"/>
      <c r="L111">
        <f>VLOOKUP(B111,'свод по группам'!B$5:AA$185,15,FALSE)</f>
        <v>0</v>
      </c>
    </row>
    <row r="112" spans="1:12" ht="15" x14ac:dyDescent="0.3">
      <c r="A112" s="3">
        <v>40</v>
      </c>
      <c r="B112" t="s">
        <v>87</v>
      </c>
      <c r="C112" t="s">
        <v>119</v>
      </c>
      <c r="D112">
        <v>2009</v>
      </c>
      <c r="E112" t="s">
        <v>44</v>
      </c>
      <c r="F112" s="4">
        <v>6.0821759259259256E-2</v>
      </c>
      <c r="G112">
        <v>40</v>
      </c>
      <c r="K112"/>
      <c r="L112">
        <f>VLOOKUP(B112,'свод по группам'!B$5:AA$185,15,FALSE)</f>
        <v>0</v>
      </c>
    </row>
    <row r="113" spans="1:12" ht="15" x14ac:dyDescent="0.3">
      <c r="A113" s="3">
        <v>41</v>
      </c>
      <c r="B113" t="s">
        <v>81</v>
      </c>
      <c r="C113" t="s">
        <v>119</v>
      </c>
      <c r="D113">
        <v>2009</v>
      </c>
      <c r="E113" t="s">
        <v>10</v>
      </c>
      <c r="F113" s="4">
        <v>6.2199074074074073E-2</v>
      </c>
      <c r="G113">
        <v>41</v>
      </c>
      <c r="K113"/>
      <c r="L113">
        <f>VLOOKUP(B113,'свод по группам'!B$5:AA$185,15,FALSE)</f>
        <v>0</v>
      </c>
    </row>
    <row r="114" spans="1:12" x14ac:dyDescent="0.3">
      <c r="A114"/>
      <c r="K114"/>
    </row>
    <row r="115" spans="1:12" ht="23.4" x14ac:dyDescent="0.3">
      <c r="A115" s="8" t="s">
        <v>114</v>
      </c>
      <c r="B115" t="s">
        <v>153</v>
      </c>
      <c r="K115"/>
    </row>
    <row r="116" spans="1:12" ht="15" x14ac:dyDescent="0.3">
      <c r="A116" s="2" t="s">
        <v>0</v>
      </c>
      <c r="B116" t="s">
        <v>1</v>
      </c>
      <c r="C116" t="s">
        <v>2</v>
      </c>
      <c r="D116" t="s">
        <v>3</v>
      </c>
      <c r="E116" t="s">
        <v>4</v>
      </c>
      <c r="F116" t="s">
        <v>5</v>
      </c>
      <c r="G116" s="15" t="s">
        <v>6</v>
      </c>
      <c r="K116"/>
    </row>
    <row r="117" spans="1:12" ht="15" x14ac:dyDescent="0.3">
      <c r="A117" s="3">
        <v>1</v>
      </c>
      <c r="B117" t="s">
        <v>175</v>
      </c>
      <c r="C117" t="s">
        <v>118</v>
      </c>
      <c r="D117">
        <v>2007</v>
      </c>
      <c r="E117" t="s">
        <v>8</v>
      </c>
      <c r="F117" s="4">
        <v>2.5983796296296297E-2</v>
      </c>
      <c r="G117">
        <v>1</v>
      </c>
      <c r="H117" s="6">
        <f t="shared" ref="H117:H146" si="4">(200-100*F117/F$117)*K$1</f>
        <v>120</v>
      </c>
      <c r="K117"/>
      <c r="L117" t="e">
        <f>VLOOKUP(B117,'свод по группам'!B$5:AA$185,15,FALSE)</f>
        <v>#N/A</v>
      </c>
    </row>
    <row r="118" spans="1:12" ht="15" x14ac:dyDescent="0.3">
      <c r="A118" s="3">
        <v>2</v>
      </c>
      <c r="B118" t="s">
        <v>176</v>
      </c>
      <c r="C118" t="s">
        <v>118</v>
      </c>
      <c r="D118">
        <v>2008</v>
      </c>
      <c r="E118" t="s">
        <v>8</v>
      </c>
      <c r="F118" s="4">
        <v>2.6747685185185183E-2</v>
      </c>
      <c r="G118">
        <v>2</v>
      </c>
      <c r="H118" s="6">
        <f t="shared" si="4"/>
        <v>116.47216035634744</v>
      </c>
      <c r="K118"/>
      <c r="L118" t="e">
        <f>VLOOKUP(B118,'свод по группам'!B$5:AA$185,15,FALSE)</f>
        <v>#N/A</v>
      </c>
    </row>
    <row r="119" spans="1:12" ht="15" x14ac:dyDescent="0.3">
      <c r="A119" s="3">
        <v>3</v>
      </c>
      <c r="B119" t="s">
        <v>75</v>
      </c>
      <c r="C119" t="s">
        <v>119</v>
      </c>
      <c r="D119">
        <v>2008</v>
      </c>
      <c r="E119" t="s">
        <v>8</v>
      </c>
      <c r="F119" s="4">
        <v>2.7777777777777776E-2</v>
      </c>
      <c r="G119">
        <v>3</v>
      </c>
      <c r="H119" s="6">
        <f t="shared" si="4"/>
        <v>111.71492204899778</v>
      </c>
      <c r="K119"/>
      <c r="L119">
        <f>VLOOKUP(B119,'свод по группам'!B$5:AA$185,15,FALSE)</f>
        <v>0</v>
      </c>
    </row>
    <row r="120" spans="1:12" ht="15" x14ac:dyDescent="0.3">
      <c r="A120" s="3">
        <v>4</v>
      </c>
      <c r="B120" t="s">
        <v>177</v>
      </c>
      <c r="C120" t="s">
        <v>122</v>
      </c>
      <c r="D120">
        <v>2008</v>
      </c>
      <c r="E120" t="s">
        <v>8</v>
      </c>
      <c r="F120" s="4">
        <v>2.8020833333333332E-2</v>
      </c>
      <c r="G120">
        <v>4</v>
      </c>
      <c r="H120" s="6">
        <f t="shared" si="4"/>
        <v>110.59242761692651</v>
      </c>
      <c r="K120"/>
      <c r="L120" t="e">
        <f>VLOOKUP(B120,'свод по группам'!B$5:AA$185,15,FALSE)</f>
        <v>#N/A</v>
      </c>
    </row>
    <row r="121" spans="1:12" ht="15" x14ac:dyDescent="0.3">
      <c r="A121" s="3">
        <v>5</v>
      </c>
      <c r="B121" t="s">
        <v>90</v>
      </c>
      <c r="C121" t="s">
        <v>119</v>
      </c>
      <c r="D121">
        <v>2007</v>
      </c>
      <c r="E121" t="s">
        <v>8</v>
      </c>
      <c r="F121" s="4">
        <v>2.8981481481481483E-2</v>
      </c>
      <c r="G121">
        <v>5</v>
      </c>
      <c r="H121" s="6">
        <f t="shared" si="4"/>
        <v>106.15590200445433</v>
      </c>
      <c r="K121"/>
      <c r="L121">
        <f>VLOOKUP(B121,'свод по группам'!B$5:AA$185,15,FALSE)</f>
        <v>0</v>
      </c>
    </row>
    <row r="122" spans="1:12" ht="15" x14ac:dyDescent="0.3">
      <c r="A122" s="3">
        <v>6</v>
      </c>
      <c r="B122" t="s">
        <v>178</v>
      </c>
      <c r="C122" t="s">
        <v>118</v>
      </c>
      <c r="D122">
        <v>2008</v>
      </c>
      <c r="E122" t="s">
        <v>8</v>
      </c>
      <c r="F122" s="4">
        <v>2.9571759259259259E-2</v>
      </c>
      <c r="G122">
        <v>6</v>
      </c>
      <c r="H122" s="6">
        <f t="shared" si="4"/>
        <v>103.42984409799553</v>
      </c>
      <c r="K122"/>
      <c r="L122" t="e">
        <f>VLOOKUP(B122,'свод по группам'!B$5:AA$185,15,FALSE)</f>
        <v>#N/A</v>
      </c>
    </row>
    <row r="123" spans="1:12" ht="15" x14ac:dyDescent="0.3">
      <c r="A123" s="3">
        <v>7</v>
      </c>
      <c r="B123" t="s">
        <v>73</v>
      </c>
      <c r="C123" t="s">
        <v>119</v>
      </c>
      <c r="D123">
        <v>2008</v>
      </c>
      <c r="E123" t="s">
        <v>8</v>
      </c>
      <c r="F123" s="4">
        <v>2.9583333333333336E-2</v>
      </c>
      <c r="G123">
        <v>7</v>
      </c>
      <c r="H123" s="6">
        <f t="shared" si="4"/>
        <v>103.37639198218261</v>
      </c>
      <c r="K123"/>
      <c r="L123">
        <f>VLOOKUP(B123,'свод по группам'!B$5:AA$185,15,FALSE)</f>
        <v>0</v>
      </c>
    </row>
    <row r="124" spans="1:12" ht="15" x14ac:dyDescent="0.3">
      <c r="A124" s="3">
        <v>8</v>
      </c>
      <c r="B124" t="s">
        <v>110</v>
      </c>
      <c r="C124" t="s">
        <v>119</v>
      </c>
      <c r="D124">
        <v>2007</v>
      </c>
      <c r="E124" t="s">
        <v>8</v>
      </c>
      <c r="F124" s="4">
        <v>2.9780092592592594E-2</v>
      </c>
      <c r="G124">
        <v>8</v>
      </c>
      <c r="H124" s="6">
        <f t="shared" si="4"/>
        <v>102.46770601336301</v>
      </c>
      <c r="K124"/>
      <c r="L124">
        <f>VLOOKUP(B124,'свод по группам'!B$5:AA$185,15,FALSE)</f>
        <v>0</v>
      </c>
    </row>
    <row r="125" spans="1:12" ht="15" x14ac:dyDescent="0.3">
      <c r="A125" s="3">
        <v>9</v>
      </c>
      <c r="B125" t="s">
        <v>179</v>
      </c>
      <c r="C125" t="s">
        <v>118</v>
      </c>
      <c r="D125">
        <v>2007</v>
      </c>
      <c r="E125" t="s">
        <v>8</v>
      </c>
      <c r="F125" s="4">
        <v>2.9791666666666664E-2</v>
      </c>
      <c r="G125">
        <v>9</v>
      </c>
      <c r="H125" s="6">
        <f t="shared" si="4"/>
        <v>102.41425389755011</v>
      </c>
      <c r="K125"/>
      <c r="L125" t="e">
        <f>VLOOKUP(B125,'свод по группам'!B$5:AA$185,15,FALSE)</f>
        <v>#N/A</v>
      </c>
    </row>
    <row r="126" spans="1:12" ht="15" x14ac:dyDescent="0.3">
      <c r="A126" s="3">
        <v>10</v>
      </c>
      <c r="B126" t="s">
        <v>91</v>
      </c>
      <c r="C126" t="s">
        <v>119</v>
      </c>
      <c r="D126">
        <v>2007</v>
      </c>
      <c r="E126" t="s">
        <v>8</v>
      </c>
      <c r="F126" s="4">
        <v>2.9953703703703705E-2</v>
      </c>
      <c r="G126">
        <v>10</v>
      </c>
      <c r="H126" s="6">
        <f t="shared" si="4"/>
        <v>101.66592427616926</v>
      </c>
      <c r="K126"/>
      <c r="L126">
        <f>VLOOKUP(B126,'свод по группам'!B$5:AA$185,15,FALSE)</f>
        <v>0</v>
      </c>
    </row>
    <row r="127" spans="1:12" ht="15" x14ac:dyDescent="0.3">
      <c r="A127" s="3">
        <v>11</v>
      </c>
      <c r="B127" t="s">
        <v>63</v>
      </c>
      <c r="C127" t="s">
        <v>119</v>
      </c>
      <c r="D127">
        <v>2008</v>
      </c>
      <c r="E127" t="s">
        <v>8</v>
      </c>
      <c r="F127" s="4">
        <v>3.0335648148148143E-2</v>
      </c>
      <c r="G127">
        <v>11</v>
      </c>
      <c r="H127" s="6">
        <f t="shared" si="4"/>
        <v>99.902004454343</v>
      </c>
      <c r="K127"/>
      <c r="L127">
        <f>VLOOKUP(B127,'свод по группам'!B$5:AA$185,15,FALSE)</f>
        <v>0</v>
      </c>
    </row>
    <row r="128" spans="1:12" ht="15" x14ac:dyDescent="0.3">
      <c r="A128" s="3">
        <v>12</v>
      </c>
      <c r="B128" t="s">
        <v>180</v>
      </c>
      <c r="C128" t="s">
        <v>118</v>
      </c>
      <c r="D128">
        <v>2007</v>
      </c>
      <c r="E128" t="s">
        <v>8</v>
      </c>
      <c r="F128" s="4">
        <v>3.1203703703703702E-2</v>
      </c>
      <c r="G128">
        <v>12</v>
      </c>
      <c r="H128" s="6">
        <f t="shared" si="4"/>
        <v>95.893095768374167</v>
      </c>
      <c r="K128"/>
      <c r="L128" t="e">
        <f>VLOOKUP(B128,'свод по группам'!B$5:AA$185,15,FALSE)</f>
        <v>#N/A</v>
      </c>
    </row>
    <row r="129" spans="1:12" ht="15" x14ac:dyDescent="0.3">
      <c r="A129" s="3">
        <v>13</v>
      </c>
      <c r="B129" t="s">
        <v>65</v>
      </c>
      <c r="C129" t="s">
        <v>119</v>
      </c>
      <c r="D129">
        <v>2008</v>
      </c>
      <c r="E129" t="s">
        <v>8</v>
      </c>
      <c r="F129" s="4">
        <v>3.1296296296296301E-2</v>
      </c>
      <c r="G129">
        <v>13</v>
      </c>
      <c r="H129" s="6">
        <f t="shared" si="4"/>
        <v>95.465478841870791</v>
      </c>
      <c r="K129"/>
      <c r="L129">
        <f>VLOOKUP(B129,'свод по группам'!B$5:AA$185,15,FALSE)</f>
        <v>0</v>
      </c>
    </row>
    <row r="130" spans="1:12" ht="15" x14ac:dyDescent="0.3">
      <c r="A130" s="3">
        <v>14</v>
      </c>
      <c r="B130" t="s">
        <v>181</v>
      </c>
      <c r="C130" t="s">
        <v>118</v>
      </c>
      <c r="D130">
        <v>2008</v>
      </c>
      <c r="E130" t="s">
        <v>8</v>
      </c>
      <c r="F130" s="4">
        <v>3.1469907407407412E-2</v>
      </c>
      <c r="G130">
        <v>14</v>
      </c>
      <c r="H130" s="6">
        <f t="shared" si="4"/>
        <v>94.663697104677027</v>
      </c>
      <c r="K130"/>
      <c r="L130" t="e">
        <f>VLOOKUP(B130,'свод по группам'!B$5:AA$185,15,FALSE)</f>
        <v>#N/A</v>
      </c>
    </row>
    <row r="131" spans="1:12" ht="15" x14ac:dyDescent="0.3">
      <c r="A131" s="3">
        <v>15</v>
      </c>
      <c r="B131" t="s">
        <v>182</v>
      </c>
      <c r="C131" t="s">
        <v>122</v>
      </c>
      <c r="D131">
        <v>2007</v>
      </c>
      <c r="E131" t="s">
        <v>8</v>
      </c>
      <c r="F131" s="4">
        <v>3.3090277777777781E-2</v>
      </c>
      <c r="G131">
        <v>15</v>
      </c>
      <c r="H131" s="6">
        <f t="shared" si="4"/>
        <v>87.180400890868583</v>
      </c>
      <c r="K131"/>
      <c r="L131" t="e">
        <f>VLOOKUP(B131,'свод по группам'!B$5:AA$185,15,FALSE)</f>
        <v>#N/A</v>
      </c>
    </row>
    <row r="132" spans="1:12" ht="15" x14ac:dyDescent="0.3">
      <c r="A132" s="3">
        <v>16</v>
      </c>
      <c r="B132" t="s">
        <v>99</v>
      </c>
      <c r="C132" t="s">
        <v>119</v>
      </c>
      <c r="D132">
        <v>2007</v>
      </c>
      <c r="E132" t="s">
        <v>8</v>
      </c>
      <c r="F132" s="4">
        <v>3.3171296296296296E-2</v>
      </c>
      <c r="G132">
        <v>16</v>
      </c>
      <c r="H132" s="6">
        <f t="shared" si="4"/>
        <v>86.806236080178167</v>
      </c>
      <c r="K132"/>
      <c r="L132">
        <f>VLOOKUP(B132,'свод по группам'!B$5:AA$185,15,FALSE)</f>
        <v>0</v>
      </c>
    </row>
    <row r="133" spans="1:12" ht="15" x14ac:dyDescent="0.3">
      <c r="A133" s="3">
        <v>17</v>
      </c>
      <c r="B133" t="s">
        <v>96</v>
      </c>
      <c r="C133" t="s">
        <v>119</v>
      </c>
      <c r="D133">
        <v>2007</v>
      </c>
      <c r="E133" t="s">
        <v>8</v>
      </c>
      <c r="F133" s="4">
        <v>3.3310185185185186E-2</v>
      </c>
      <c r="G133">
        <v>17</v>
      </c>
      <c r="H133" s="6">
        <f t="shared" si="4"/>
        <v>86.164810690423167</v>
      </c>
      <c r="K133"/>
      <c r="L133">
        <f>VLOOKUP(B133,'свод по группам'!B$5:AA$185,15,FALSE)</f>
        <v>0</v>
      </c>
    </row>
    <row r="134" spans="1:12" ht="15" x14ac:dyDescent="0.3">
      <c r="A134" s="3">
        <v>18</v>
      </c>
      <c r="B134" t="s">
        <v>183</v>
      </c>
      <c r="C134" t="s">
        <v>118</v>
      </c>
      <c r="D134">
        <v>2008</v>
      </c>
      <c r="E134" t="s">
        <v>10</v>
      </c>
      <c r="F134" s="4">
        <v>3.349537037037037E-2</v>
      </c>
      <c r="G134">
        <v>18</v>
      </c>
      <c r="H134" s="6">
        <f t="shared" si="4"/>
        <v>85.309576837416458</v>
      </c>
      <c r="K134"/>
      <c r="L134" t="e">
        <f>VLOOKUP(B134,'свод по группам'!B$5:AA$185,15,FALSE)</f>
        <v>#N/A</v>
      </c>
    </row>
    <row r="135" spans="1:12" ht="15" x14ac:dyDescent="0.3">
      <c r="A135" s="3">
        <v>19</v>
      </c>
      <c r="B135" t="s">
        <v>184</v>
      </c>
      <c r="C135" t="s">
        <v>122</v>
      </c>
      <c r="D135">
        <v>2008</v>
      </c>
      <c r="E135" t="s">
        <v>8</v>
      </c>
      <c r="F135" s="4">
        <v>3.4282407407407407E-2</v>
      </c>
      <c r="G135">
        <v>19</v>
      </c>
      <c r="H135" s="6">
        <f t="shared" si="4"/>
        <v>81.674832962138069</v>
      </c>
      <c r="K135"/>
      <c r="L135" t="e">
        <f>VLOOKUP(B135,'свод по группам'!B$5:AA$185,15,FALSE)</f>
        <v>#N/A</v>
      </c>
    </row>
    <row r="136" spans="1:12" ht="15" x14ac:dyDescent="0.3">
      <c r="A136" s="3">
        <v>20</v>
      </c>
      <c r="B136" t="s">
        <v>185</v>
      </c>
      <c r="C136" t="s">
        <v>122</v>
      </c>
      <c r="D136">
        <v>2008</v>
      </c>
      <c r="E136" t="s">
        <v>8</v>
      </c>
      <c r="F136" s="4">
        <v>3.4803240740740739E-2</v>
      </c>
      <c r="G136">
        <v>20</v>
      </c>
      <c r="H136" s="6">
        <f t="shared" si="4"/>
        <v>79.269487750556792</v>
      </c>
      <c r="K136"/>
      <c r="L136" t="e">
        <f>VLOOKUP(B136,'свод по группам'!B$5:AA$185,15,FALSE)</f>
        <v>#N/A</v>
      </c>
    </row>
    <row r="137" spans="1:12" ht="15" x14ac:dyDescent="0.3">
      <c r="A137" s="3">
        <v>21</v>
      </c>
      <c r="B137" t="s">
        <v>70</v>
      </c>
      <c r="C137" t="s">
        <v>119</v>
      </c>
      <c r="D137">
        <v>2008</v>
      </c>
      <c r="E137" t="s">
        <v>10</v>
      </c>
      <c r="F137" s="4">
        <v>3.6562499999999998E-2</v>
      </c>
      <c r="G137">
        <v>21</v>
      </c>
      <c r="H137" s="6">
        <f t="shared" si="4"/>
        <v>71.144766146993334</v>
      </c>
      <c r="K137"/>
      <c r="L137">
        <f>VLOOKUP(B137,'свод по группам'!B$5:AA$185,15,FALSE)</f>
        <v>0</v>
      </c>
    </row>
    <row r="138" spans="1:12" ht="15" x14ac:dyDescent="0.3">
      <c r="A138" s="3">
        <v>22</v>
      </c>
      <c r="B138" t="s">
        <v>186</v>
      </c>
      <c r="C138" t="s">
        <v>128</v>
      </c>
      <c r="D138">
        <v>2008</v>
      </c>
      <c r="E138" t="s">
        <v>8</v>
      </c>
      <c r="F138" s="4">
        <v>3.6874999999999998E-2</v>
      </c>
      <c r="G138">
        <v>22</v>
      </c>
      <c r="H138" s="6">
        <f t="shared" si="4"/>
        <v>69.701559020044527</v>
      </c>
      <c r="K138"/>
      <c r="L138" t="e">
        <f>VLOOKUP(B138,'свод по группам'!B$5:AA$185,15,FALSE)</f>
        <v>#N/A</v>
      </c>
    </row>
    <row r="139" spans="1:12" ht="15" x14ac:dyDescent="0.3">
      <c r="A139" s="3">
        <v>23</v>
      </c>
      <c r="B139" t="s">
        <v>94</v>
      </c>
      <c r="C139" t="s">
        <v>119</v>
      </c>
      <c r="D139">
        <v>2007</v>
      </c>
      <c r="E139" t="s">
        <v>8</v>
      </c>
      <c r="F139" s="4">
        <v>3.8738425925925926E-2</v>
      </c>
      <c r="G139">
        <v>23</v>
      </c>
      <c r="H139" s="6">
        <f t="shared" si="4"/>
        <v>61.095768374164798</v>
      </c>
      <c r="K139"/>
      <c r="L139">
        <f>VLOOKUP(B139,'свод по группам'!B$5:AA$185,15,FALSE)</f>
        <v>0</v>
      </c>
    </row>
    <row r="140" spans="1:12" ht="15" x14ac:dyDescent="0.3">
      <c r="A140" s="3">
        <v>24</v>
      </c>
      <c r="B140" t="s">
        <v>92</v>
      </c>
      <c r="C140" t="s">
        <v>119</v>
      </c>
      <c r="D140">
        <v>2007</v>
      </c>
      <c r="E140" t="s">
        <v>7</v>
      </c>
      <c r="F140" s="4">
        <v>4.0844907407407406E-2</v>
      </c>
      <c r="G140">
        <v>24</v>
      </c>
      <c r="H140" s="6">
        <f t="shared" si="4"/>
        <v>51.367483296213834</v>
      </c>
      <c r="K140"/>
      <c r="L140">
        <f>VLOOKUP(B140,'свод по группам'!B$5:AA$185,15,FALSE)</f>
        <v>0</v>
      </c>
    </row>
    <row r="141" spans="1:12" ht="15" x14ac:dyDescent="0.3">
      <c r="A141" s="3">
        <v>25</v>
      </c>
      <c r="B141" t="s">
        <v>62</v>
      </c>
      <c r="C141" t="s">
        <v>119</v>
      </c>
      <c r="D141">
        <v>2008</v>
      </c>
      <c r="E141" t="s">
        <v>8</v>
      </c>
      <c r="F141" s="4">
        <v>4.3506944444444445E-2</v>
      </c>
      <c r="G141">
        <v>25</v>
      </c>
      <c r="H141" s="6">
        <f t="shared" si="4"/>
        <v>39.073496659242764</v>
      </c>
      <c r="K141"/>
      <c r="L141">
        <f>VLOOKUP(B141,'свод по группам'!B$5:AA$185,15,FALSE)</f>
        <v>0</v>
      </c>
    </row>
    <row r="142" spans="1:12" ht="15" x14ac:dyDescent="0.3">
      <c r="A142" s="3">
        <v>26</v>
      </c>
      <c r="B142" t="s">
        <v>71</v>
      </c>
      <c r="C142" t="s">
        <v>119</v>
      </c>
      <c r="D142">
        <v>2008</v>
      </c>
      <c r="E142" t="s">
        <v>10</v>
      </c>
      <c r="F142" s="4">
        <v>4.3680555555555556E-2</v>
      </c>
      <c r="G142">
        <v>26</v>
      </c>
      <c r="H142" s="6">
        <f t="shared" si="4"/>
        <v>38.271714922049</v>
      </c>
      <c r="K142"/>
      <c r="L142">
        <f>VLOOKUP(B142,'свод по группам'!B$5:AA$185,15,FALSE)</f>
        <v>0</v>
      </c>
    </row>
    <row r="143" spans="1:12" ht="15" x14ac:dyDescent="0.3">
      <c r="A143" s="3">
        <v>27</v>
      </c>
      <c r="B143" t="s">
        <v>64</v>
      </c>
      <c r="C143" t="s">
        <v>119</v>
      </c>
      <c r="D143">
        <v>2008</v>
      </c>
      <c r="E143" t="s">
        <v>10</v>
      </c>
      <c r="F143" s="4">
        <v>4.6608796296296294E-2</v>
      </c>
      <c r="G143">
        <v>27</v>
      </c>
      <c r="H143" s="6">
        <f t="shared" si="4"/>
        <v>24.748329621380833</v>
      </c>
      <c r="K143"/>
      <c r="L143">
        <f>VLOOKUP(B143,'свод по группам'!B$5:AA$185,15,FALSE)</f>
        <v>0</v>
      </c>
    </row>
    <row r="144" spans="1:12" ht="15" x14ac:dyDescent="0.3">
      <c r="A144" s="3">
        <v>28</v>
      </c>
      <c r="B144" t="s">
        <v>187</v>
      </c>
      <c r="C144" t="s">
        <v>118</v>
      </c>
      <c r="D144">
        <v>2008</v>
      </c>
      <c r="E144" t="s">
        <v>8</v>
      </c>
      <c r="F144" s="4">
        <v>4.836805555555556E-2</v>
      </c>
      <c r="G144">
        <v>28</v>
      </c>
      <c r="H144" s="6">
        <f t="shared" si="4"/>
        <v>16.623608017817332</v>
      </c>
      <c r="K144"/>
      <c r="L144" t="e">
        <f>VLOOKUP(B144,'свод по группам'!B$5:AA$185,15,FALSE)</f>
        <v>#N/A</v>
      </c>
    </row>
    <row r="145" spans="1:12" ht="15" x14ac:dyDescent="0.3">
      <c r="A145" s="3">
        <v>29</v>
      </c>
      <c r="B145" t="s">
        <v>68</v>
      </c>
      <c r="C145" t="s">
        <v>119</v>
      </c>
      <c r="D145">
        <v>2008</v>
      </c>
      <c r="E145" t="s">
        <v>8</v>
      </c>
      <c r="F145" s="4">
        <v>4.8749999999999995E-2</v>
      </c>
      <c r="G145">
        <v>29</v>
      </c>
      <c r="H145" s="6">
        <f t="shared" si="4"/>
        <v>14.859688195991133</v>
      </c>
      <c r="K145"/>
      <c r="L145">
        <f>VLOOKUP(B145,'свод по группам'!B$5:AA$185,15,FALSE)</f>
        <v>0</v>
      </c>
    </row>
    <row r="146" spans="1:12" ht="15" x14ac:dyDescent="0.3">
      <c r="A146" s="3">
        <v>30</v>
      </c>
      <c r="B146" t="s">
        <v>83</v>
      </c>
      <c r="C146" t="s">
        <v>119</v>
      </c>
      <c r="D146">
        <v>2007</v>
      </c>
      <c r="E146" t="s">
        <v>10</v>
      </c>
      <c r="F146" s="4">
        <v>5.0416666666666665E-2</v>
      </c>
      <c r="G146">
        <v>30</v>
      </c>
      <c r="H146" s="6">
        <f t="shared" si="4"/>
        <v>7.162583518931001</v>
      </c>
      <c r="K146"/>
      <c r="L146">
        <f>VLOOKUP(B146,'свод по группам'!B$5:AA$185,15,FALSE)</f>
        <v>0</v>
      </c>
    </row>
    <row r="147" spans="1:12" ht="15" x14ac:dyDescent="0.3">
      <c r="A147" s="3">
        <v>31</v>
      </c>
      <c r="B147" t="s">
        <v>100</v>
      </c>
      <c r="C147" t="s">
        <v>119</v>
      </c>
      <c r="D147">
        <v>2007</v>
      </c>
      <c r="E147" t="s">
        <v>10</v>
      </c>
      <c r="F147" s="4">
        <v>5.2361111111111108E-2</v>
      </c>
      <c r="G147">
        <v>31</v>
      </c>
      <c r="K147"/>
      <c r="L147">
        <f>VLOOKUP(B147,'свод по группам'!B$5:AA$185,15,FALSE)</f>
        <v>0</v>
      </c>
    </row>
    <row r="148" spans="1:12" ht="15" x14ac:dyDescent="0.3">
      <c r="A148" s="3">
        <v>32</v>
      </c>
      <c r="B148" t="s">
        <v>102</v>
      </c>
      <c r="C148" t="s">
        <v>119</v>
      </c>
      <c r="D148">
        <v>2007</v>
      </c>
      <c r="E148" t="s">
        <v>10</v>
      </c>
      <c r="F148" s="4">
        <v>5.303240740740741E-2</v>
      </c>
      <c r="G148">
        <v>32</v>
      </c>
      <c r="K148"/>
      <c r="L148">
        <f>VLOOKUP(B148,'свод по группам'!B$5:AA$185,15,FALSE)</f>
        <v>0</v>
      </c>
    </row>
    <row r="149" spans="1:12" ht="15" x14ac:dyDescent="0.3">
      <c r="A149" s="3">
        <v>33</v>
      </c>
      <c r="B149" t="s">
        <v>188</v>
      </c>
      <c r="C149" t="s">
        <v>119</v>
      </c>
      <c r="D149">
        <v>2008</v>
      </c>
      <c r="E149" t="s">
        <v>8</v>
      </c>
      <c r="F149" s="4">
        <v>5.5347222222222221E-2</v>
      </c>
      <c r="G149">
        <v>33</v>
      </c>
      <c r="K149"/>
      <c r="L149">
        <f>VLOOKUP(B149,'свод по группам'!B$5:AA$185,15,FALSE)</f>
        <v>0</v>
      </c>
    </row>
    <row r="150" spans="1:12" ht="15" x14ac:dyDescent="0.3">
      <c r="A150" s="3">
        <v>34</v>
      </c>
      <c r="B150" t="s">
        <v>101</v>
      </c>
      <c r="C150" t="s">
        <v>119</v>
      </c>
      <c r="D150">
        <v>2007</v>
      </c>
      <c r="E150" t="s">
        <v>8</v>
      </c>
      <c r="F150" s="4">
        <v>5.5659722222222228E-2</v>
      </c>
      <c r="G150">
        <v>34</v>
      </c>
      <c r="K150"/>
      <c r="L150">
        <f>VLOOKUP(B150,'свод по группам'!B$5:AA$185,15,FALSE)</f>
        <v>0</v>
      </c>
    </row>
    <row r="151" spans="1:12" ht="15" x14ac:dyDescent="0.3">
      <c r="A151" s="3">
        <v>35</v>
      </c>
      <c r="B151" t="s">
        <v>77</v>
      </c>
      <c r="C151" t="s">
        <v>119</v>
      </c>
      <c r="D151">
        <v>2008</v>
      </c>
      <c r="E151" t="s">
        <v>44</v>
      </c>
      <c r="F151" s="4">
        <v>5.7199074074074076E-2</v>
      </c>
      <c r="G151">
        <v>35</v>
      </c>
      <c r="K151"/>
      <c r="L151">
        <f>VLOOKUP(B151,'свод по группам'!B$5:AA$185,15,FALSE)</f>
        <v>0</v>
      </c>
    </row>
    <row r="152" spans="1:12" ht="15" x14ac:dyDescent="0.3">
      <c r="A152" s="3">
        <v>36</v>
      </c>
      <c r="B152" t="s">
        <v>88</v>
      </c>
      <c r="C152" t="s">
        <v>119</v>
      </c>
      <c r="D152">
        <v>2008</v>
      </c>
      <c r="E152" t="s">
        <v>9</v>
      </c>
      <c r="F152" t="s">
        <v>11</v>
      </c>
      <c r="G152">
        <v>36</v>
      </c>
      <c r="K152"/>
      <c r="L152">
        <f>VLOOKUP(B152,'свод по группам'!B$5:AA$185,15,FALSE)</f>
        <v>0</v>
      </c>
    </row>
    <row r="153" spans="1:12" ht="15" x14ac:dyDescent="0.3">
      <c r="A153" s="3">
        <v>37</v>
      </c>
      <c r="B153" t="s">
        <v>82</v>
      </c>
      <c r="C153" t="s">
        <v>119</v>
      </c>
      <c r="D153">
        <v>2008</v>
      </c>
      <c r="E153" t="s">
        <v>22</v>
      </c>
      <c r="F153" t="s">
        <v>11</v>
      </c>
      <c r="G153">
        <v>37</v>
      </c>
      <c r="K153"/>
      <c r="L153">
        <f>VLOOKUP(B153,'свод по группам'!B$5:AA$185,15,FALSE)</f>
        <v>0</v>
      </c>
    </row>
    <row r="154" spans="1:12" ht="15" x14ac:dyDescent="0.3">
      <c r="A154" s="3">
        <v>38</v>
      </c>
      <c r="B154" t="s">
        <v>86</v>
      </c>
      <c r="C154" t="s">
        <v>119</v>
      </c>
      <c r="D154">
        <v>2008</v>
      </c>
      <c r="E154" t="s">
        <v>19</v>
      </c>
      <c r="F154" t="s">
        <v>11</v>
      </c>
      <c r="G154">
        <v>38</v>
      </c>
      <c r="K154"/>
      <c r="L154">
        <f>VLOOKUP(B154,'свод по группам'!B$5:AA$185,15,FALSE)</f>
        <v>0</v>
      </c>
    </row>
    <row r="155" spans="1:12" ht="15" x14ac:dyDescent="0.3">
      <c r="A155" s="3">
        <v>39</v>
      </c>
      <c r="B155" t="s">
        <v>189</v>
      </c>
      <c r="C155" t="s">
        <v>128</v>
      </c>
      <c r="D155">
        <v>2008</v>
      </c>
      <c r="E155" t="s">
        <v>8</v>
      </c>
      <c r="F155" t="s">
        <v>11</v>
      </c>
      <c r="G155">
        <v>39</v>
      </c>
      <c r="K155"/>
      <c r="L155" t="e">
        <f>VLOOKUP(B155,'свод по группам'!B$5:AA$185,15,FALSE)</f>
        <v>#N/A</v>
      </c>
    </row>
    <row r="156" spans="1:12" ht="15" x14ac:dyDescent="0.3">
      <c r="A156" s="3">
        <v>40</v>
      </c>
      <c r="B156" t="s">
        <v>74</v>
      </c>
      <c r="C156" t="s">
        <v>119</v>
      </c>
      <c r="D156">
        <v>2008</v>
      </c>
      <c r="E156" t="s">
        <v>10</v>
      </c>
      <c r="F156" t="s">
        <v>11</v>
      </c>
      <c r="G156">
        <v>40</v>
      </c>
      <c r="K156"/>
      <c r="L156">
        <f>VLOOKUP(B156,'свод по группам'!B$5:AA$185,15,FALSE)</f>
        <v>0</v>
      </c>
    </row>
    <row r="157" spans="1:12" x14ac:dyDescent="0.3">
      <c r="A157"/>
      <c r="K157"/>
    </row>
    <row r="158" spans="1:12" ht="23.4" x14ac:dyDescent="0.3">
      <c r="A158" s="8" t="s">
        <v>115</v>
      </c>
      <c r="B158" t="s">
        <v>190</v>
      </c>
      <c r="K158"/>
    </row>
    <row r="159" spans="1:12" ht="15" x14ac:dyDescent="0.3">
      <c r="A159" s="2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s="15" t="s">
        <v>6</v>
      </c>
      <c r="K159"/>
    </row>
    <row r="160" spans="1:12" ht="15" x14ac:dyDescent="0.3">
      <c r="A160" s="3">
        <v>1</v>
      </c>
      <c r="B160" t="s">
        <v>106</v>
      </c>
      <c r="C160" t="s">
        <v>119</v>
      </c>
      <c r="D160">
        <v>2006</v>
      </c>
      <c r="E160" t="s">
        <v>7</v>
      </c>
      <c r="F160" s="4">
        <v>2.8067129629629626E-2</v>
      </c>
      <c r="G160">
        <v>1</v>
      </c>
      <c r="H160" s="6">
        <f t="shared" ref="H160:H175" si="5">(200-100*F160/F$160)*K$1</f>
        <v>119.99999999999997</v>
      </c>
      <c r="K160"/>
      <c r="L160">
        <f>VLOOKUP(B160,'свод по группам'!B$5:AA$185,15,FALSE)</f>
        <v>0</v>
      </c>
    </row>
    <row r="161" spans="1:12" ht="15" x14ac:dyDescent="0.3">
      <c r="A161" s="3">
        <v>2</v>
      </c>
      <c r="B161" t="s">
        <v>191</v>
      </c>
      <c r="C161" t="s">
        <v>122</v>
      </c>
      <c r="D161">
        <v>2006</v>
      </c>
      <c r="E161" t="s">
        <v>7</v>
      </c>
      <c r="F161" s="4">
        <v>2.9374999999999998E-2</v>
      </c>
      <c r="G161">
        <v>2</v>
      </c>
      <c r="H161" s="6">
        <f t="shared" si="5"/>
        <v>114.40824742268039</v>
      </c>
      <c r="K161"/>
      <c r="L161" t="e">
        <f>VLOOKUP(B161,'свод по группам'!B$5:AA$185,15,FALSE)</f>
        <v>#N/A</v>
      </c>
    </row>
    <row r="162" spans="1:12" ht="15" x14ac:dyDescent="0.3">
      <c r="A162" s="3">
        <v>3</v>
      </c>
      <c r="B162" t="s">
        <v>104</v>
      </c>
      <c r="C162" t="s">
        <v>119</v>
      </c>
      <c r="D162">
        <v>2006</v>
      </c>
      <c r="E162" t="s">
        <v>7</v>
      </c>
      <c r="F162" s="4">
        <v>2.9479166666666667E-2</v>
      </c>
      <c r="G162">
        <v>3</v>
      </c>
      <c r="H162" s="6">
        <f t="shared" si="5"/>
        <v>113.96288659793811</v>
      </c>
      <c r="K162"/>
      <c r="L162">
        <f>VLOOKUP(B162,'свод по группам'!B$5:AA$185,15,FALSE)</f>
        <v>0</v>
      </c>
    </row>
    <row r="163" spans="1:12" ht="15" x14ac:dyDescent="0.3">
      <c r="A163" s="3">
        <v>4</v>
      </c>
      <c r="B163" t="s">
        <v>95</v>
      </c>
      <c r="C163" t="s">
        <v>119</v>
      </c>
      <c r="D163">
        <v>2006</v>
      </c>
      <c r="E163" t="s">
        <v>8</v>
      </c>
      <c r="F163" s="4">
        <v>3.2372685185185185E-2</v>
      </c>
      <c r="G163">
        <v>4</v>
      </c>
      <c r="H163" s="6">
        <f t="shared" si="5"/>
        <v>101.59175257731957</v>
      </c>
      <c r="K163"/>
      <c r="L163">
        <f>VLOOKUP(B163,'свод по группам'!B$5:AA$185,15,FALSE)</f>
        <v>0</v>
      </c>
    </row>
    <row r="164" spans="1:12" ht="15" x14ac:dyDescent="0.3">
      <c r="A164" s="3">
        <v>5</v>
      </c>
      <c r="B164" t="s">
        <v>192</v>
      </c>
      <c r="C164" t="s">
        <v>128</v>
      </c>
      <c r="D164">
        <v>2006</v>
      </c>
      <c r="E164" t="s">
        <v>8</v>
      </c>
      <c r="F164" s="4">
        <v>3.2685185185185185E-2</v>
      </c>
      <c r="G164">
        <v>5</v>
      </c>
      <c r="H164" s="6">
        <f t="shared" si="5"/>
        <v>100.25567010309277</v>
      </c>
      <c r="K164"/>
      <c r="L164" t="e">
        <f>VLOOKUP(B164,'свод по группам'!B$5:AA$185,15,FALSE)</f>
        <v>#N/A</v>
      </c>
    </row>
    <row r="165" spans="1:12" ht="15" x14ac:dyDescent="0.3">
      <c r="A165" s="3">
        <v>6</v>
      </c>
      <c r="B165" t="s">
        <v>193</v>
      </c>
      <c r="C165" t="s">
        <v>122</v>
      </c>
      <c r="D165">
        <v>2005</v>
      </c>
      <c r="E165" t="s">
        <v>7</v>
      </c>
      <c r="F165" s="4">
        <v>3.2789351851851854E-2</v>
      </c>
      <c r="G165">
        <v>6</v>
      </c>
      <c r="H165" s="6">
        <f t="shared" si="5"/>
        <v>99.810309278350488</v>
      </c>
      <c r="K165"/>
      <c r="L165" t="e">
        <f>VLOOKUP(B165,'свод по группам'!B$5:AA$185,15,FALSE)</f>
        <v>#N/A</v>
      </c>
    </row>
    <row r="166" spans="1:12" ht="15" x14ac:dyDescent="0.3">
      <c r="A166" s="3">
        <v>7</v>
      </c>
      <c r="B166" t="s">
        <v>194</v>
      </c>
      <c r="C166" t="s">
        <v>118</v>
      </c>
      <c r="D166">
        <v>2006</v>
      </c>
      <c r="E166" t="s">
        <v>7</v>
      </c>
      <c r="F166" s="4">
        <v>3.6990740740740741E-2</v>
      </c>
      <c r="G166">
        <v>7</v>
      </c>
      <c r="H166" s="6">
        <f t="shared" si="5"/>
        <v>81.84742268041235</v>
      </c>
      <c r="K166"/>
      <c r="L166" t="e">
        <f>VLOOKUP(B166,'свод по группам'!B$5:AA$185,15,FALSE)</f>
        <v>#N/A</v>
      </c>
    </row>
    <row r="167" spans="1:12" ht="15" x14ac:dyDescent="0.3">
      <c r="A167" s="3">
        <v>8</v>
      </c>
      <c r="B167" t="s">
        <v>195</v>
      </c>
      <c r="C167" t="s">
        <v>128</v>
      </c>
      <c r="D167">
        <v>2006</v>
      </c>
      <c r="E167" t="s">
        <v>8</v>
      </c>
      <c r="F167" s="4">
        <v>3.7951388888888889E-2</v>
      </c>
      <c r="G167">
        <v>8</v>
      </c>
      <c r="H167" s="6">
        <f t="shared" si="5"/>
        <v>77.74020618556699</v>
      </c>
      <c r="K167"/>
      <c r="L167" t="e">
        <f>VLOOKUP(B167,'свод по группам'!B$5:AA$185,15,FALSE)</f>
        <v>#N/A</v>
      </c>
    </row>
    <row r="168" spans="1:12" ht="15" x14ac:dyDescent="0.3">
      <c r="A168" s="3">
        <v>9</v>
      </c>
      <c r="B168" t="s">
        <v>196</v>
      </c>
      <c r="C168" t="s">
        <v>119</v>
      </c>
      <c r="D168">
        <v>2005</v>
      </c>
      <c r="E168" t="s">
        <v>8</v>
      </c>
      <c r="F168" s="4">
        <v>3.8391203703703698E-2</v>
      </c>
      <c r="G168">
        <v>9</v>
      </c>
      <c r="H168" s="6">
        <f t="shared" si="5"/>
        <v>75.859793814432976</v>
      </c>
      <c r="K168"/>
      <c r="L168">
        <f>VLOOKUP(B168,'свод по группам'!B$5:AA$185,15,FALSE)</f>
        <v>0</v>
      </c>
    </row>
    <row r="169" spans="1:12" ht="15" x14ac:dyDescent="0.3">
      <c r="A169" s="3">
        <v>10</v>
      </c>
      <c r="B169" t="s">
        <v>12</v>
      </c>
      <c r="C169" t="s">
        <v>119</v>
      </c>
      <c r="D169">
        <v>2005</v>
      </c>
      <c r="E169" t="s">
        <v>7</v>
      </c>
      <c r="F169" s="4">
        <v>3.8460648148148147E-2</v>
      </c>
      <c r="G169">
        <v>10</v>
      </c>
      <c r="H169" s="6">
        <f t="shared" si="5"/>
        <v>75.562886597938132</v>
      </c>
      <c r="K169"/>
      <c r="L169">
        <f>VLOOKUP(B169,'свод по группам'!B$5:AA$185,15,FALSE)</f>
        <v>0</v>
      </c>
    </row>
    <row r="170" spans="1:12" ht="15" x14ac:dyDescent="0.3">
      <c r="A170" s="3">
        <v>11</v>
      </c>
      <c r="B170" t="s">
        <v>197</v>
      </c>
      <c r="C170" t="s">
        <v>122</v>
      </c>
      <c r="D170">
        <v>2005</v>
      </c>
      <c r="E170" t="s">
        <v>7</v>
      </c>
      <c r="F170" s="4">
        <v>3.9143518518518515E-2</v>
      </c>
      <c r="G170">
        <v>11</v>
      </c>
      <c r="H170" s="6">
        <f t="shared" si="5"/>
        <v>72.643298969072148</v>
      </c>
      <c r="K170"/>
      <c r="L170" t="e">
        <f>VLOOKUP(B170,'свод по группам'!B$5:AA$185,15,FALSE)</f>
        <v>#N/A</v>
      </c>
    </row>
    <row r="171" spans="1:12" ht="15" x14ac:dyDescent="0.3">
      <c r="A171" s="3">
        <v>12</v>
      </c>
      <c r="B171" t="s">
        <v>198</v>
      </c>
      <c r="C171" t="s">
        <v>118</v>
      </c>
      <c r="D171">
        <v>2006</v>
      </c>
      <c r="E171" t="s">
        <v>7</v>
      </c>
      <c r="F171" s="4">
        <v>4.0196759259259258E-2</v>
      </c>
      <c r="G171">
        <v>12</v>
      </c>
      <c r="H171" s="6">
        <f t="shared" si="5"/>
        <v>68.140206185566981</v>
      </c>
      <c r="K171"/>
      <c r="L171" t="e">
        <f>VLOOKUP(B171,'свод по группам'!B$5:AA$185,15,FALSE)</f>
        <v>#N/A</v>
      </c>
    </row>
    <row r="172" spans="1:12" ht="15" x14ac:dyDescent="0.3">
      <c r="A172" s="3">
        <v>13</v>
      </c>
      <c r="B172" t="s">
        <v>105</v>
      </c>
      <c r="C172" t="s">
        <v>119</v>
      </c>
      <c r="D172">
        <v>2005</v>
      </c>
      <c r="E172" t="s">
        <v>8</v>
      </c>
      <c r="F172" s="4">
        <v>4.0486111111111105E-2</v>
      </c>
      <c r="G172">
        <v>13</v>
      </c>
      <c r="H172" s="6">
        <f t="shared" si="5"/>
        <v>66.903092783505159</v>
      </c>
      <c r="K172"/>
      <c r="L172">
        <f>VLOOKUP(B172,'свод по группам'!B$5:AA$185,15,FALSE)</f>
        <v>0</v>
      </c>
    </row>
    <row r="173" spans="1:12" ht="15" x14ac:dyDescent="0.3">
      <c r="A173" s="3">
        <v>14</v>
      </c>
      <c r="B173" t="s">
        <v>97</v>
      </c>
      <c r="C173" t="s">
        <v>119</v>
      </c>
      <c r="D173">
        <v>2006</v>
      </c>
      <c r="E173" t="s">
        <v>8</v>
      </c>
      <c r="F173" s="4">
        <v>4.1284722222222223E-2</v>
      </c>
      <c r="G173">
        <v>14</v>
      </c>
      <c r="H173" s="6">
        <f t="shared" si="5"/>
        <v>63.488659793814392</v>
      </c>
      <c r="K173"/>
      <c r="L173">
        <f>VLOOKUP(B173,'свод по группам'!B$5:AA$185,15,FALSE)</f>
        <v>0</v>
      </c>
    </row>
    <row r="174" spans="1:12" ht="15" x14ac:dyDescent="0.3">
      <c r="A174" s="3">
        <v>15</v>
      </c>
      <c r="B174" t="s">
        <v>13</v>
      </c>
      <c r="C174" t="s">
        <v>119</v>
      </c>
      <c r="D174">
        <v>2005</v>
      </c>
      <c r="E174" t="s">
        <v>7</v>
      </c>
      <c r="F174" s="4">
        <v>4.1944444444444444E-2</v>
      </c>
      <c r="G174">
        <v>15</v>
      </c>
      <c r="H174" s="6">
        <f t="shared" si="5"/>
        <v>60.668041237113357</v>
      </c>
      <c r="K174"/>
      <c r="L174">
        <f>VLOOKUP(B174,'свод по группам'!B$5:AA$185,15,FALSE)</f>
        <v>0</v>
      </c>
    </row>
    <row r="175" spans="1:12" ht="15" x14ac:dyDescent="0.3">
      <c r="A175" s="3">
        <v>16</v>
      </c>
      <c r="B175" t="s">
        <v>14</v>
      </c>
      <c r="C175" t="s">
        <v>119</v>
      </c>
      <c r="D175">
        <v>2005</v>
      </c>
      <c r="E175" t="s">
        <v>10</v>
      </c>
      <c r="F175" s="4">
        <v>5.5138888888888883E-2</v>
      </c>
      <c r="G175">
        <v>16</v>
      </c>
      <c r="H175" s="6">
        <f t="shared" si="5"/>
        <v>4.2556701030927684</v>
      </c>
      <c r="K175"/>
      <c r="L175">
        <f>VLOOKUP(B175,'свод по группам'!B$5:AA$185,15,FALSE)</f>
        <v>0</v>
      </c>
    </row>
    <row r="176" spans="1:12" ht="15" x14ac:dyDescent="0.3">
      <c r="A176" s="3">
        <v>17</v>
      </c>
      <c r="B176" t="s">
        <v>93</v>
      </c>
      <c r="C176" t="s">
        <v>119</v>
      </c>
      <c r="D176">
        <v>2006</v>
      </c>
      <c r="E176" t="s">
        <v>8</v>
      </c>
      <c r="F176" s="4">
        <v>5.7002314814814818E-2</v>
      </c>
      <c r="G176">
        <v>17</v>
      </c>
      <c r="K176"/>
      <c r="L176">
        <f>VLOOKUP(B176,'свод по группам'!B$5:AA$185,15,FALSE)</f>
        <v>0</v>
      </c>
    </row>
    <row r="177" spans="1:12" ht="15" x14ac:dyDescent="0.3">
      <c r="A177" s="3">
        <v>18</v>
      </c>
      <c r="B177" t="s">
        <v>98</v>
      </c>
      <c r="C177" t="s">
        <v>119</v>
      </c>
      <c r="D177">
        <v>2006</v>
      </c>
      <c r="E177" t="s">
        <v>8</v>
      </c>
      <c r="F177" s="4">
        <v>8.4502314814814808E-2</v>
      </c>
      <c r="G177">
        <v>18</v>
      </c>
      <c r="K177"/>
      <c r="L177" t="e">
        <f>VLOOKUP(B177,'свод по группам'!B$5:AA$185,15,FALSE)</f>
        <v>#N/A</v>
      </c>
    </row>
    <row r="178" spans="1:12" x14ac:dyDescent="0.3">
      <c r="A178"/>
      <c r="B178" t="s">
        <v>220</v>
      </c>
      <c r="H178"/>
      <c r="K178"/>
    </row>
    <row r="179" spans="1:12" ht="15" x14ac:dyDescent="0.3">
      <c r="A179" s="3"/>
      <c r="H179"/>
      <c r="K179"/>
    </row>
    <row r="180" spans="1:12" ht="15" x14ac:dyDescent="0.3">
      <c r="A180" s="3"/>
      <c r="H180"/>
      <c r="K180"/>
    </row>
    <row r="181" spans="1:12" ht="15" x14ac:dyDescent="0.3">
      <c r="A181" s="3"/>
      <c r="H181"/>
      <c r="K181"/>
    </row>
    <row r="182" spans="1:12" ht="15" x14ac:dyDescent="0.3">
      <c r="A182" s="3"/>
      <c r="H182"/>
      <c r="K182"/>
    </row>
    <row r="183" spans="1:12" ht="15" x14ac:dyDescent="0.3">
      <c r="A183" s="3"/>
      <c r="H183"/>
      <c r="K183"/>
    </row>
    <row r="184" spans="1:12" ht="15" x14ac:dyDescent="0.3">
      <c r="A184" s="3"/>
      <c r="H184"/>
      <c r="K184"/>
    </row>
    <row r="185" spans="1:12" ht="15" x14ac:dyDescent="0.3">
      <c r="A185" s="3"/>
      <c r="H185"/>
      <c r="K185"/>
    </row>
    <row r="186" spans="1:12" x14ac:dyDescent="0.3">
      <c r="A186"/>
      <c r="H186"/>
      <c r="K186"/>
    </row>
    <row r="187" spans="1:12" ht="23.4" x14ac:dyDescent="0.3">
      <c r="A187" s="8"/>
      <c r="H187"/>
      <c r="K187"/>
    </row>
    <row r="188" spans="1:12" ht="15" x14ac:dyDescent="0.3">
      <c r="A188" s="2"/>
      <c r="H188"/>
      <c r="K188"/>
    </row>
    <row r="189" spans="1:12" ht="15" x14ac:dyDescent="0.3">
      <c r="A189" s="3"/>
      <c r="H189"/>
      <c r="K189"/>
    </row>
    <row r="190" spans="1:12" ht="15" x14ac:dyDescent="0.3">
      <c r="A190" s="3"/>
      <c r="H190"/>
      <c r="K190"/>
    </row>
    <row r="191" spans="1:12" ht="15" x14ac:dyDescent="0.3">
      <c r="A191" s="3"/>
      <c r="H191"/>
      <c r="K191"/>
    </row>
    <row r="192" spans="1:12" ht="15" x14ac:dyDescent="0.3">
      <c r="A192" s="3"/>
      <c r="H192"/>
      <c r="K192"/>
    </row>
    <row r="193" spans="1:11" ht="15" x14ac:dyDescent="0.3">
      <c r="A193" s="3"/>
      <c r="H193"/>
      <c r="K193"/>
    </row>
    <row r="194" spans="1:11" ht="15" x14ac:dyDescent="0.3">
      <c r="A194" s="3"/>
      <c r="H194"/>
      <c r="K194"/>
    </row>
    <row r="195" spans="1:11" ht="15" x14ac:dyDescent="0.3">
      <c r="A195" s="3"/>
      <c r="H195"/>
      <c r="K195"/>
    </row>
    <row r="196" spans="1:11" ht="15" x14ac:dyDescent="0.3">
      <c r="A196" s="3"/>
      <c r="H196"/>
      <c r="K196"/>
    </row>
    <row r="197" spans="1:11" ht="15" x14ac:dyDescent="0.3">
      <c r="A197" s="3"/>
      <c r="H197"/>
      <c r="K197"/>
    </row>
    <row r="198" spans="1:11" ht="15" x14ac:dyDescent="0.3">
      <c r="A198" s="3"/>
      <c r="H198"/>
      <c r="K198"/>
    </row>
    <row r="199" spans="1:11" ht="15" x14ac:dyDescent="0.3">
      <c r="A199" s="3"/>
      <c r="H199"/>
      <c r="K199"/>
    </row>
    <row r="200" spans="1:11" ht="15" x14ac:dyDescent="0.3">
      <c r="A200" s="3"/>
      <c r="H200"/>
      <c r="K200"/>
    </row>
    <row r="201" spans="1:11" ht="15" x14ac:dyDescent="0.3">
      <c r="A201" s="3"/>
      <c r="H201"/>
      <c r="K201"/>
    </row>
    <row r="202" spans="1:11" ht="15" x14ac:dyDescent="0.3">
      <c r="A202" s="3"/>
      <c r="H202"/>
      <c r="K202"/>
    </row>
    <row r="203" spans="1:11" ht="15" x14ac:dyDescent="0.3">
      <c r="A203" s="3"/>
      <c r="H203"/>
      <c r="K203"/>
    </row>
    <row r="204" spans="1:11" ht="15" x14ac:dyDescent="0.3">
      <c r="A204" s="3"/>
      <c r="H204"/>
      <c r="K204"/>
    </row>
    <row r="205" spans="1:11" ht="15" x14ac:dyDescent="0.3">
      <c r="A205" s="3"/>
      <c r="H205"/>
      <c r="K205"/>
    </row>
    <row r="206" spans="1:11" ht="15" x14ac:dyDescent="0.3">
      <c r="A206" s="3"/>
      <c r="H206"/>
      <c r="K206"/>
    </row>
    <row r="207" spans="1:11" ht="15" x14ac:dyDescent="0.3">
      <c r="A207" s="3"/>
      <c r="H207"/>
      <c r="K207"/>
    </row>
    <row r="208" spans="1:11" ht="15" x14ac:dyDescent="0.3">
      <c r="A208" s="3"/>
      <c r="H208"/>
      <c r="K208"/>
    </row>
    <row r="209" spans="1:11" ht="15" x14ac:dyDescent="0.3">
      <c r="A209" s="3"/>
      <c r="H209"/>
      <c r="K209"/>
    </row>
    <row r="210" spans="1:11" ht="15" x14ac:dyDescent="0.3">
      <c r="A210" s="3"/>
      <c r="H210"/>
      <c r="K210"/>
    </row>
    <row r="211" spans="1:11" ht="15" x14ac:dyDescent="0.3">
      <c r="A211" s="3"/>
      <c r="H211"/>
      <c r="K211"/>
    </row>
    <row r="212" spans="1:11" ht="15" x14ac:dyDescent="0.3">
      <c r="A212" s="3"/>
      <c r="G212" s="6"/>
      <c r="K212"/>
    </row>
    <row r="213" spans="1:11" ht="15" x14ac:dyDescent="0.3">
      <c r="A213" s="3"/>
      <c r="G213" s="6"/>
      <c r="K213"/>
    </row>
    <row r="214" spans="1:11" ht="15" x14ac:dyDescent="0.3">
      <c r="A214" s="3"/>
      <c r="G214" s="6"/>
      <c r="K214"/>
    </row>
    <row r="215" spans="1:11" ht="15" x14ac:dyDescent="0.3">
      <c r="A215" s="3"/>
      <c r="G215" s="6"/>
      <c r="K215"/>
    </row>
    <row r="216" spans="1:11" ht="15" x14ac:dyDescent="0.3">
      <c r="A216" s="3"/>
      <c r="G216" s="6"/>
      <c r="K216"/>
    </row>
    <row r="217" spans="1:11" ht="15" x14ac:dyDescent="0.3">
      <c r="A217" s="3"/>
      <c r="G217" s="6"/>
      <c r="K217"/>
    </row>
    <row r="218" spans="1:11" ht="15" x14ac:dyDescent="0.3">
      <c r="A218" s="3"/>
      <c r="G218" s="6"/>
      <c r="K218"/>
    </row>
    <row r="219" spans="1:11" ht="15" x14ac:dyDescent="0.3">
      <c r="A219" s="3"/>
      <c r="G219" s="6"/>
      <c r="K219"/>
    </row>
    <row r="220" spans="1:11" ht="15" x14ac:dyDescent="0.3">
      <c r="A220" s="3"/>
      <c r="G220" s="6"/>
      <c r="K220"/>
    </row>
    <row r="221" spans="1:11" ht="15" x14ac:dyDescent="0.3">
      <c r="A221" s="3"/>
      <c r="G221" s="6"/>
      <c r="K221"/>
    </row>
    <row r="222" spans="1:11" ht="15" x14ac:dyDescent="0.3">
      <c r="A222" s="3"/>
      <c r="G222" s="6"/>
      <c r="K222"/>
    </row>
    <row r="223" spans="1:11" ht="15" x14ac:dyDescent="0.3">
      <c r="A223" s="3"/>
      <c r="G223" s="6"/>
      <c r="K223"/>
    </row>
    <row r="224" spans="1:11" x14ac:dyDescent="0.3">
      <c r="A224"/>
      <c r="K224"/>
    </row>
    <row r="225" spans="11:11" x14ac:dyDescent="0.3">
      <c r="K225"/>
    </row>
    <row r="226" spans="11:11" x14ac:dyDescent="0.3">
      <c r="K226"/>
    </row>
    <row r="227" spans="11:11" x14ac:dyDescent="0.3">
      <c r="K227"/>
    </row>
    <row r="228" spans="11:11" x14ac:dyDescent="0.3">
      <c r="K228"/>
    </row>
    <row r="229" spans="11:11" x14ac:dyDescent="0.3">
      <c r="K229"/>
    </row>
    <row r="230" spans="11:11" x14ac:dyDescent="0.3">
      <c r="K230"/>
    </row>
    <row r="231" spans="11:11" x14ac:dyDescent="0.3">
      <c r="K231"/>
    </row>
    <row r="232" spans="11:11" x14ac:dyDescent="0.3">
      <c r="K232"/>
    </row>
    <row r="233" spans="11:11" x14ac:dyDescent="0.3">
      <c r="K233"/>
    </row>
    <row r="234" spans="11:11" x14ac:dyDescent="0.3">
      <c r="K234"/>
    </row>
    <row r="235" spans="11:11" x14ac:dyDescent="0.3">
      <c r="K235"/>
    </row>
    <row r="236" spans="11:11" x14ac:dyDescent="0.3">
      <c r="K236"/>
    </row>
    <row r="237" spans="11:11" x14ac:dyDescent="0.3">
      <c r="K237"/>
    </row>
    <row r="238" spans="11:11" x14ac:dyDescent="0.3">
      <c r="K238"/>
    </row>
    <row r="239" spans="11:11" x14ac:dyDescent="0.3">
      <c r="K239"/>
    </row>
    <row r="240" spans="11:11" x14ac:dyDescent="0.3">
      <c r="K240"/>
    </row>
    <row r="241" spans="7:11" x14ac:dyDescent="0.3">
      <c r="G241" s="6"/>
      <c r="H241"/>
      <c r="J241" s="6"/>
      <c r="K241"/>
    </row>
    <row r="242" spans="7:11" x14ac:dyDescent="0.3">
      <c r="G242" s="6"/>
      <c r="H242"/>
      <c r="J242" s="6"/>
      <c r="K242"/>
    </row>
    <row r="243" spans="7:11" x14ac:dyDescent="0.3">
      <c r="G243" s="6"/>
      <c r="H243"/>
      <c r="J243" s="6"/>
      <c r="K243"/>
    </row>
    <row r="244" spans="7:11" x14ac:dyDescent="0.3">
      <c r="G244" s="6"/>
      <c r="H244"/>
      <c r="J244" s="6"/>
      <c r="K244"/>
    </row>
    <row r="245" spans="7:11" x14ac:dyDescent="0.3">
      <c r="G245" s="6"/>
      <c r="H245"/>
      <c r="J245" s="6"/>
      <c r="K245"/>
    </row>
    <row r="246" spans="7:11" x14ac:dyDescent="0.3">
      <c r="G246" s="6"/>
      <c r="H246"/>
      <c r="J246" s="6"/>
      <c r="K246"/>
    </row>
    <row r="247" spans="7:11" x14ac:dyDescent="0.3">
      <c r="G247" s="6"/>
      <c r="H247"/>
      <c r="J247" s="6"/>
      <c r="K247"/>
    </row>
    <row r="248" spans="7:11" x14ac:dyDescent="0.3">
      <c r="G248" s="6"/>
      <c r="H248"/>
      <c r="J248" s="6"/>
      <c r="K2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A82" workbookViewId="0">
      <selection activeCell="B182" sqref="B182"/>
    </sheetView>
  </sheetViews>
  <sheetFormatPr defaultRowHeight="14.4" x14ac:dyDescent="0.3"/>
  <cols>
    <col min="1" max="1" width="7" customWidth="1"/>
    <col min="2" max="2" width="24.21875" style="5" customWidth="1"/>
    <col min="3" max="3" width="19.88671875" style="1" customWidth="1"/>
    <col min="4" max="4" width="11.44140625" style="1" customWidth="1"/>
    <col min="5" max="5" width="6.88671875" customWidth="1"/>
    <col min="7" max="7" width="10.77734375" customWidth="1"/>
    <col min="10" max="10" width="3.6640625" customWidth="1"/>
    <col min="11" max="11" width="4.33203125" customWidth="1"/>
  </cols>
  <sheetData>
    <row r="1" spans="1:12" ht="23.4" x14ac:dyDescent="0.35">
      <c r="A1" s="8"/>
      <c r="B1"/>
      <c r="C1"/>
      <c r="D1"/>
      <c r="J1" s="9" t="s">
        <v>15</v>
      </c>
      <c r="K1" s="10">
        <v>1.2</v>
      </c>
    </row>
    <row r="2" spans="1:12" s="15" customFormat="1" ht="15" x14ac:dyDescent="0.3">
      <c r="A2" s="2" t="s">
        <v>0</v>
      </c>
      <c r="B2" t="s">
        <v>1</v>
      </c>
      <c r="C2" t="s">
        <v>2</v>
      </c>
      <c r="D2" s="17" t="s">
        <v>3</v>
      </c>
      <c r="E2" s="15" t="s">
        <v>4</v>
      </c>
      <c r="F2" s="15" t="s">
        <v>5</v>
      </c>
      <c r="G2" s="15" t="s">
        <v>6</v>
      </c>
      <c r="H2" s="6"/>
      <c r="J2"/>
    </row>
    <row r="3" spans="1:12" ht="15" x14ac:dyDescent="0.3">
      <c r="A3" s="3">
        <v>1</v>
      </c>
      <c r="B3" t="s">
        <v>120</v>
      </c>
      <c r="C3" t="s">
        <v>118</v>
      </c>
      <c r="D3" s="1">
        <v>2009</v>
      </c>
      <c r="E3" t="s">
        <v>8</v>
      </c>
      <c r="F3" s="4">
        <v>1.3553240740740741E-2</v>
      </c>
      <c r="G3">
        <v>1</v>
      </c>
      <c r="H3" s="6">
        <f t="shared" ref="H3:H20" si="0">(200-100*F3/F$3)*K$1</f>
        <v>120.00000000000001</v>
      </c>
      <c r="L3" t="e">
        <f>VLOOKUP(B3,'свод по группам'!B$5:AA$185,15,FALSE)</f>
        <v>#N/A</v>
      </c>
    </row>
    <row r="4" spans="1:12" ht="15" x14ac:dyDescent="0.3">
      <c r="A4" s="3">
        <v>2</v>
      </c>
      <c r="B4" t="s">
        <v>130</v>
      </c>
      <c r="C4" t="s">
        <v>118</v>
      </c>
      <c r="D4" s="1">
        <v>2010</v>
      </c>
      <c r="E4" t="s">
        <v>8</v>
      </c>
      <c r="F4" s="4">
        <v>1.4282407407407409E-2</v>
      </c>
      <c r="G4">
        <v>2</v>
      </c>
      <c r="H4" s="6">
        <f t="shared" si="0"/>
        <v>113.54397950469682</v>
      </c>
      <c r="L4" t="e">
        <f>VLOOKUP(B4,'свод по группам'!B$5:AA$185,15,FALSE)</f>
        <v>#N/A</v>
      </c>
    </row>
    <row r="5" spans="1:12" ht="15" x14ac:dyDescent="0.3">
      <c r="A5" s="3">
        <v>3</v>
      </c>
      <c r="B5" t="s">
        <v>117</v>
      </c>
      <c r="C5" t="s">
        <v>118</v>
      </c>
      <c r="D5" s="1">
        <v>2009</v>
      </c>
      <c r="E5" t="s">
        <v>10</v>
      </c>
      <c r="F5" s="4">
        <v>1.5000000000000001E-2</v>
      </c>
      <c r="G5">
        <v>3</v>
      </c>
      <c r="H5" s="6">
        <f t="shared" si="0"/>
        <v>107.19043552519211</v>
      </c>
      <c r="L5" t="e">
        <f>VLOOKUP(B5,'свод по группам'!B$5:AA$185,15,FALSE)</f>
        <v>#N/A</v>
      </c>
    </row>
    <row r="6" spans="1:12" ht="15" x14ac:dyDescent="0.3">
      <c r="A6" s="3">
        <v>4</v>
      </c>
      <c r="B6" t="s">
        <v>31</v>
      </c>
      <c r="C6" t="s">
        <v>119</v>
      </c>
      <c r="D6" s="1">
        <v>2009</v>
      </c>
      <c r="E6" t="s">
        <v>8</v>
      </c>
      <c r="F6" s="4">
        <v>1.5740740740740743E-2</v>
      </c>
      <c r="G6">
        <v>4</v>
      </c>
      <c r="H6" s="6">
        <f t="shared" si="0"/>
        <v>100.63193851409051</v>
      </c>
      <c r="L6">
        <f>VLOOKUP(B6,'свод по группам'!B$5:AA$185,15,FALSE)</f>
        <v>0</v>
      </c>
    </row>
    <row r="7" spans="1:12" ht="15" x14ac:dyDescent="0.3">
      <c r="A7" s="3">
        <v>5</v>
      </c>
      <c r="B7" t="s">
        <v>126</v>
      </c>
      <c r="C7" t="s">
        <v>118</v>
      </c>
      <c r="D7" s="1">
        <v>2010</v>
      </c>
      <c r="E7" t="s">
        <v>10</v>
      </c>
      <c r="F7" s="4">
        <v>1.8472222222222223E-2</v>
      </c>
      <c r="G7">
        <v>5</v>
      </c>
      <c r="H7" s="6">
        <f t="shared" si="0"/>
        <v>76.447480785653283</v>
      </c>
      <c r="L7" t="e">
        <f>VLOOKUP(B7,'свод по группам'!B$5:AA$185,15,FALSE)</f>
        <v>#N/A</v>
      </c>
    </row>
    <row r="8" spans="1:12" ht="15" x14ac:dyDescent="0.3">
      <c r="A8" s="3">
        <v>6</v>
      </c>
      <c r="B8" t="s">
        <v>30</v>
      </c>
      <c r="C8" t="s">
        <v>119</v>
      </c>
      <c r="D8" s="1">
        <v>2009</v>
      </c>
      <c r="E8" t="s">
        <v>8</v>
      </c>
      <c r="F8" s="4">
        <v>1.9583333333333331E-2</v>
      </c>
      <c r="G8">
        <v>6</v>
      </c>
      <c r="H8" s="6">
        <f t="shared" si="0"/>
        <v>66.609735269000879</v>
      </c>
      <c r="L8">
        <f>VLOOKUP(B8,'свод по группам'!B$5:AA$185,15,FALSE)</f>
        <v>0</v>
      </c>
    </row>
    <row r="9" spans="1:12" ht="15" x14ac:dyDescent="0.3">
      <c r="A9" s="3">
        <v>7</v>
      </c>
      <c r="B9" t="s">
        <v>28</v>
      </c>
      <c r="C9" t="s">
        <v>119</v>
      </c>
      <c r="D9" s="1">
        <v>2009</v>
      </c>
      <c r="E9" t="s">
        <v>8</v>
      </c>
      <c r="F9" s="4">
        <v>2.0601851851851854E-2</v>
      </c>
      <c r="G9">
        <v>7</v>
      </c>
      <c r="H9" s="6">
        <f t="shared" si="0"/>
        <v>57.591801878736099</v>
      </c>
      <c r="L9">
        <f>VLOOKUP(B9,'свод по группам'!B$5:AA$185,15,FALSE)</f>
        <v>0</v>
      </c>
    </row>
    <row r="10" spans="1:12" ht="15" x14ac:dyDescent="0.3">
      <c r="A10" s="3">
        <v>8</v>
      </c>
      <c r="B10" t="s">
        <v>24</v>
      </c>
      <c r="C10" t="s">
        <v>119</v>
      </c>
      <c r="D10" s="1">
        <v>2010</v>
      </c>
      <c r="E10" t="s">
        <v>44</v>
      </c>
      <c r="F10" s="4">
        <v>2.0810185185185185E-2</v>
      </c>
      <c r="G10">
        <v>8</v>
      </c>
      <c r="H10" s="6">
        <f t="shared" si="0"/>
        <v>55.747224594363793</v>
      </c>
      <c r="L10">
        <f>VLOOKUP(B10,'свод по группам'!B$5:AA$185,15,FALSE)</f>
        <v>0</v>
      </c>
    </row>
    <row r="11" spans="1:12" ht="15" x14ac:dyDescent="0.3">
      <c r="A11" s="3">
        <v>9</v>
      </c>
      <c r="B11" t="s">
        <v>125</v>
      </c>
      <c r="C11" t="s">
        <v>118</v>
      </c>
      <c r="D11" s="1">
        <v>2010</v>
      </c>
      <c r="E11" t="s">
        <v>10</v>
      </c>
      <c r="F11" s="4">
        <v>2.1689814814814815E-2</v>
      </c>
      <c r="G11">
        <v>9</v>
      </c>
      <c r="H11" s="6">
        <f t="shared" si="0"/>
        <v>47.959009393680603</v>
      </c>
      <c r="L11" t="e">
        <f>VLOOKUP(B11,'свод по группам'!B$5:AA$185,15,FALSE)</f>
        <v>#N/A</v>
      </c>
    </row>
    <row r="12" spans="1:12" s="15" customFormat="1" ht="15" x14ac:dyDescent="0.3">
      <c r="A12" s="3">
        <v>10</v>
      </c>
      <c r="B12" t="s">
        <v>132</v>
      </c>
      <c r="C12" t="s">
        <v>118</v>
      </c>
      <c r="D12" s="17">
        <v>2010</v>
      </c>
      <c r="E12" s="15" t="s">
        <v>44</v>
      </c>
      <c r="F12" s="19">
        <v>2.1956018518518517E-2</v>
      </c>
      <c r="G12" s="15">
        <v>10</v>
      </c>
      <c r="H12" s="6">
        <f t="shared" si="0"/>
        <v>45.602049530315988</v>
      </c>
      <c r="J12"/>
      <c r="L12" t="e">
        <f>VLOOKUP(B12,'свод по группам'!B$5:AA$185,15,FALSE)</f>
        <v>#N/A</v>
      </c>
    </row>
    <row r="13" spans="1:12" ht="15" x14ac:dyDescent="0.3">
      <c r="A13" s="3">
        <v>11</v>
      </c>
      <c r="B13" t="s">
        <v>29</v>
      </c>
      <c r="C13" t="s">
        <v>119</v>
      </c>
      <c r="D13" s="1">
        <v>2009</v>
      </c>
      <c r="E13" t="s">
        <v>8</v>
      </c>
      <c r="F13" s="4">
        <v>2.2129629629629628E-2</v>
      </c>
      <c r="G13">
        <v>11</v>
      </c>
      <c r="H13" s="6">
        <f t="shared" si="0"/>
        <v>44.064901793339025</v>
      </c>
      <c r="L13">
        <f>VLOOKUP(B13,'свод по группам'!B$5:AA$185,15,FALSE)</f>
        <v>0</v>
      </c>
    </row>
    <row r="14" spans="1:12" ht="15" x14ac:dyDescent="0.3">
      <c r="A14" s="3">
        <v>12</v>
      </c>
      <c r="B14" t="s">
        <v>23</v>
      </c>
      <c r="C14" t="s">
        <v>119</v>
      </c>
      <c r="D14" s="1">
        <v>2010</v>
      </c>
      <c r="E14" t="s">
        <v>22</v>
      </c>
      <c r="F14" s="4">
        <v>2.2835648148148147E-2</v>
      </c>
      <c r="G14">
        <v>12</v>
      </c>
      <c r="H14" s="6">
        <f t="shared" si="0"/>
        <v>37.813834329632797</v>
      </c>
      <c r="L14">
        <f>VLOOKUP(B14,'свод по группам'!B$5:AA$185,15,FALSE)</f>
        <v>0</v>
      </c>
    </row>
    <row r="15" spans="1:12" s="15" customFormat="1" ht="15" x14ac:dyDescent="0.3">
      <c r="A15" s="3">
        <v>13</v>
      </c>
      <c r="B15" t="s">
        <v>121</v>
      </c>
      <c r="C15" t="s">
        <v>122</v>
      </c>
      <c r="D15" s="17">
        <v>2009</v>
      </c>
      <c r="E15" s="15" t="s">
        <v>8</v>
      </c>
      <c r="F15" s="19">
        <v>2.3055555555555555E-2</v>
      </c>
      <c r="G15" s="15">
        <v>13</v>
      </c>
      <c r="H15" s="6">
        <f t="shared" si="0"/>
        <v>35.866780529462027</v>
      </c>
      <c r="J15"/>
      <c r="L15" t="e">
        <f>VLOOKUP(B15,'свод по группам'!B$5:AA$185,15,FALSE)</f>
        <v>#N/A</v>
      </c>
    </row>
    <row r="16" spans="1:12" ht="15" x14ac:dyDescent="0.3">
      <c r="A16" s="3">
        <v>14</v>
      </c>
      <c r="B16" t="s">
        <v>27</v>
      </c>
      <c r="C16" t="s">
        <v>119</v>
      </c>
      <c r="D16" s="1">
        <v>2010</v>
      </c>
      <c r="E16" t="s">
        <v>8</v>
      </c>
      <c r="F16" s="4">
        <v>2.4050925925925924E-2</v>
      </c>
      <c r="G16">
        <v>14</v>
      </c>
      <c r="H16" s="6">
        <f t="shared" si="0"/>
        <v>27.05380017079418</v>
      </c>
      <c r="L16">
        <f>VLOOKUP(B16,'свод по группам'!B$5:AA$185,15,FALSE)</f>
        <v>0</v>
      </c>
    </row>
    <row r="17" spans="1:12" ht="15" x14ac:dyDescent="0.3">
      <c r="A17" s="3">
        <v>15</v>
      </c>
      <c r="B17" t="s">
        <v>32</v>
      </c>
      <c r="C17" t="s">
        <v>119</v>
      </c>
      <c r="D17" s="1">
        <v>2009</v>
      </c>
      <c r="E17" t="s">
        <v>8</v>
      </c>
      <c r="F17" s="4">
        <v>2.4351851851851857E-2</v>
      </c>
      <c r="G17">
        <v>15</v>
      </c>
      <c r="H17" s="6">
        <f t="shared" si="0"/>
        <v>24.389410760034128</v>
      </c>
      <c r="L17">
        <f>VLOOKUP(B17,'свод по группам'!B$5:AA$185,15,FALSE)</f>
        <v>0</v>
      </c>
    </row>
    <row r="18" spans="1:12" ht="15" x14ac:dyDescent="0.3">
      <c r="A18" s="3">
        <v>16</v>
      </c>
      <c r="B18" t="s">
        <v>127</v>
      </c>
      <c r="C18" t="s">
        <v>128</v>
      </c>
      <c r="D18" s="1">
        <v>2009</v>
      </c>
      <c r="E18" t="s">
        <v>10</v>
      </c>
      <c r="F18" s="4">
        <v>2.4745370370370372E-2</v>
      </c>
      <c r="G18">
        <v>16</v>
      </c>
      <c r="H18" s="6">
        <f t="shared" si="0"/>
        <v>20.905209222886388</v>
      </c>
      <c r="L18" t="e">
        <f>VLOOKUP(B18,'свод по группам'!B$5:AA$185,15,FALSE)</f>
        <v>#N/A</v>
      </c>
    </row>
    <row r="19" spans="1:12" ht="15" x14ac:dyDescent="0.3">
      <c r="A19" s="3">
        <v>17</v>
      </c>
      <c r="B19" t="s">
        <v>137</v>
      </c>
      <c r="C19" t="s">
        <v>118</v>
      </c>
      <c r="D19" s="1">
        <v>2010</v>
      </c>
      <c r="E19" t="s">
        <v>19</v>
      </c>
      <c r="F19" s="4">
        <v>2.5127314814814811E-2</v>
      </c>
      <c r="G19">
        <v>17</v>
      </c>
      <c r="H19" s="6">
        <f t="shared" si="0"/>
        <v>17.52348420153719</v>
      </c>
      <c r="L19" t="e">
        <f>VLOOKUP(B19,'свод по группам'!B$5:AA$185,15,FALSE)</f>
        <v>#N/A</v>
      </c>
    </row>
    <row r="20" spans="1:12" ht="15" x14ac:dyDescent="0.3">
      <c r="A20" s="3">
        <v>18</v>
      </c>
      <c r="B20" t="s">
        <v>21</v>
      </c>
      <c r="C20" t="s">
        <v>119</v>
      </c>
      <c r="D20" s="1">
        <v>2010</v>
      </c>
      <c r="E20" t="s">
        <v>44</v>
      </c>
      <c r="F20" s="4">
        <v>2.6030092592592594E-2</v>
      </c>
      <c r="G20">
        <v>18</v>
      </c>
      <c r="H20" s="6">
        <f t="shared" si="0"/>
        <v>9.5303159692570265</v>
      </c>
      <c r="L20">
        <f>VLOOKUP(B20,'свод по группам'!B$5:AA$185,15,FALSE)</f>
        <v>0</v>
      </c>
    </row>
    <row r="21" spans="1:12" ht="15" x14ac:dyDescent="0.3">
      <c r="A21" s="3">
        <v>19</v>
      </c>
      <c r="B21" t="s">
        <v>25</v>
      </c>
      <c r="C21" t="s">
        <v>119</v>
      </c>
      <c r="D21" s="1">
        <v>2010</v>
      </c>
      <c r="E21" t="s">
        <v>22</v>
      </c>
      <c r="F21" s="4">
        <v>2.7256944444444445E-2</v>
      </c>
      <c r="G21">
        <v>19</v>
      </c>
      <c r="H21" s="6"/>
      <c r="L21">
        <f>VLOOKUP(B21,'свод по группам'!B$5:AA$185,15,FALSE)</f>
        <v>0</v>
      </c>
    </row>
    <row r="22" spans="1:12" ht="15" x14ac:dyDescent="0.3">
      <c r="A22" s="3">
        <v>20</v>
      </c>
      <c r="B22" t="s">
        <v>123</v>
      </c>
      <c r="C22" t="s">
        <v>118</v>
      </c>
      <c r="D22" s="1">
        <v>2010</v>
      </c>
      <c r="E22" t="s">
        <v>44</v>
      </c>
      <c r="F22" s="4">
        <v>2.8287037037037038E-2</v>
      </c>
      <c r="G22">
        <v>20</v>
      </c>
      <c r="H22" s="6"/>
      <c r="L22" t="e">
        <f>VLOOKUP(B22,'свод по группам'!B$5:AA$185,15,FALSE)</f>
        <v>#N/A</v>
      </c>
    </row>
    <row r="23" spans="1:12" ht="15" x14ac:dyDescent="0.3">
      <c r="A23" s="3">
        <v>21</v>
      </c>
      <c r="B23" t="s">
        <v>199</v>
      </c>
      <c r="C23" t="s">
        <v>118</v>
      </c>
      <c r="D23" s="1">
        <v>2009</v>
      </c>
      <c r="E23" t="s">
        <v>44</v>
      </c>
      <c r="F23" s="4">
        <v>2.929398148148148E-2</v>
      </c>
      <c r="G23">
        <v>21</v>
      </c>
      <c r="H23" s="6"/>
      <c r="L23" t="e">
        <f>VLOOKUP(B23,'свод по группам'!B$5:AA$185,15,FALSE)</f>
        <v>#N/A</v>
      </c>
    </row>
    <row r="24" spans="1:12" ht="15" x14ac:dyDescent="0.3">
      <c r="A24" s="3">
        <v>22</v>
      </c>
      <c r="B24" t="s">
        <v>133</v>
      </c>
      <c r="C24" t="s">
        <v>118</v>
      </c>
      <c r="D24" s="1">
        <v>2010</v>
      </c>
      <c r="E24" t="s">
        <v>8</v>
      </c>
      <c r="F24" s="4">
        <v>3.27662037037037E-2</v>
      </c>
      <c r="G24">
        <v>22</v>
      </c>
      <c r="H24" s="6"/>
      <c r="L24" t="e">
        <f>VLOOKUP(B24,'свод по группам'!B$5:AA$185,15,FALSE)</f>
        <v>#N/A</v>
      </c>
    </row>
    <row r="25" spans="1:12" ht="15" x14ac:dyDescent="0.3">
      <c r="A25" s="3">
        <v>23</v>
      </c>
      <c r="B25" t="s">
        <v>131</v>
      </c>
      <c r="C25" t="s">
        <v>128</v>
      </c>
      <c r="D25" s="1">
        <v>2009</v>
      </c>
      <c r="E25" t="s">
        <v>22</v>
      </c>
      <c r="F25" s="4">
        <v>3.4571759259259253E-2</v>
      </c>
      <c r="G25">
        <v>23</v>
      </c>
      <c r="H25" s="6"/>
      <c r="L25" t="e">
        <f>VLOOKUP(B25,'свод по группам'!B$5:AA$185,15,FALSE)</f>
        <v>#N/A</v>
      </c>
    </row>
    <row r="26" spans="1:12" ht="15" x14ac:dyDescent="0.3">
      <c r="A26" s="3">
        <v>24</v>
      </c>
      <c r="B26" t="s">
        <v>34</v>
      </c>
      <c r="C26" t="s">
        <v>119</v>
      </c>
      <c r="D26" s="1">
        <v>2009</v>
      </c>
      <c r="E26" t="s">
        <v>8</v>
      </c>
      <c r="F26" s="4">
        <v>3.6469907407407402E-2</v>
      </c>
      <c r="G26">
        <v>24</v>
      </c>
      <c r="H26" s="6"/>
      <c r="L26">
        <f>VLOOKUP(B26,'свод по группам'!B$5:AA$185,15,FALSE)</f>
        <v>0</v>
      </c>
    </row>
    <row r="27" spans="1:12" ht="15" x14ac:dyDescent="0.3">
      <c r="A27" s="3">
        <v>25</v>
      </c>
      <c r="B27" t="s">
        <v>129</v>
      </c>
      <c r="C27" t="s">
        <v>118</v>
      </c>
      <c r="D27" s="1">
        <v>2010</v>
      </c>
      <c r="E27" t="s">
        <v>10</v>
      </c>
      <c r="F27" s="4">
        <v>3.982638888888889E-2</v>
      </c>
      <c r="G27">
        <v>25</v>
      </c>
      <c r="H27" s="6"/>
      <c r="L27" t="e">
        <f>VLOOKUP(B27,'свод по группам'!B$5:AA$185,15,FALSE)</f>
        <v>#N/A</v>
      </c>
    </row>
    <row r="28" spans="1:12" ht="15" x14ac:dyDescent="0.3">
      <c r="A28" s="3">
        <v>26</v>
      </c>
      <c r="B28" t="s">
        <v>136</v>
      </c>
      <c r="C28" t="s">
        <v>118</v>
      </c>
      <c r="D28" s="1">
        <v>2010</v>
      </c>
      <c r="E28" t="s">
        <v>19</v>
      </c>
      <c r="F28" s="4">
        <v>4.0231481481481479E-2</v>
      </c>
      <c r="G28">
        <v>26</v>
      </c>
      <c r="H28" s="6"/>
      <c r="L28" t="e">
        <f>VLOOKUP(B28,'свод по группам'!B$5:AA$185,15,FALSE)</f>
        <v>#N/A</v>
      </c>
    </row>
    <row r="29" spans="1:12" ht="15" x14ac:dyDescent="0.3">
      <c r="A29" s="3">
        <v>27</v>
      </c>
      <c r="B29" t="s">
        <v>33</v>
      </c>
      <c r="C29" t="s">
        <v>119</v>
      </c>
      <c r="D29" s="1">
        <v>2009</v>
      </c>
      <c r="E29" t="s">
        <v>10</v>
      </c>
      <c r="F29" s="4">
        <v>4.2719907407407408E-2</v>
      </c>
      <c r="G29">
        <v>27</v>
      </c>
      <c r="H29" s="6"/>
      <c r="L29">
        <f>VLOOKUP(B29,'свод по группам'!B$5:AA$185,15,FALSE)</f>
        <v>0</v>
      </c>
    </row>
    <row r="30" spans="1:12" ht="15" x14ac:dyDescent="0.3">
      <c r="A30" s="3">
        <v>28</v>
      </c>
      <c r="B30" t="s">
        <v>135</v>
      </c>
      <c r="C30" t="s">
        <v>118</v>
      </c>
      <c r="D30" s="1">
        <v>2009</v>
      </c>
      <c r="E30" t="s">
        <v>20</v>
      </c>
      <c r="F30" s="4">
        <v>6.4398148148148149E-2</v>
      </c>
      <c r="G30">
        <v>28</v>
      </c>
      <c r="H30" s="6"/>
      <c r="L30" t="e">
        <f>VLOOKUP(B30,'свод по группам'!B$5:AA$185,15,FALSE)</f>
        <v>#N/A</v>
      </c>
    </row>
    <row r="31" spans="1:12" ht="15" x14ac:dyDescent="0.3">
      <c r="A31" s="3">
        <v>29</v>
      </c>
      <c r="B31" t="s">
        <v>134</v>
      </c>
      <c r="C31" t="s">
        <v>128</v>
      </c>
      <c r="D31" s="1">
        <v>2009</v>
      </c>
      <c r="E31" t="s">
        <v>44</v>
      </c>
      <c r="F31" t="s">
        <v>11</v>
      </c>
      <c r="H31" s="6"/>
      <c r="L31" t="e">
        <f>VLOOKUP(B31,'свод по группам'!B$5:AA$185,15,FALSE)</f>
        <v>#N/A</v>
      </c>
    </row>
    <row r="32" spans="1:12" ht="15" x14ac:dyDescent="0.3">
      <c r="A32" s="3">
        <v>30</v>
      </c>
      <c r="B32" t="s">
        <v>124</v>
      </c>
      <c r="C32" t="s">
        <v>118</v>
      </c>
      <c r="D32" s="1">
        <v>2010</v>
      </c>
      <c r="E32" t="s">
        <v>44</v>
      </c>
      <c r="F32" t="s">
        <v>11</v>
      </c>
      <c r="H32" s="6"/>
      <c r="L32" t="e">
        <f>VLOOKUP(B32,'свод по группам'!B$5:AA$185,15,FALSE)</f>
        <v>#N/A</v>
      </c>
    </row>
    <row r="33" spans="1:12" x14ac:dyDescent="0.3">
      <c r="B33"/>
      <c r="C33"/>
      <c r="H33" s="6"/>
    </row>
    <row r="34" spans="1:12" ht="23.4" x14ac:dyDescent="0.3">
      <c r="A34" s="8" t="s">
        <v>37</v>
      </c>
      <c r="B34" t="s">
        <v>200</v>
      </c>
      <c r="C34"/>
      <c r="H34" s="6"/>
    </row>
    <row r="35" spans="1:12" ht="15" x14ac:dyDescent="0.3">
      <c r="A35" s="2" t="s">
        <v>0</v>
      </c>
      <c r="B35" t="s">
        <v>1</v>
      </c>
      <c r="C35" t="s">
        <v>2</v>
      </c>
      <c r="D35" s="1" t="s">
        <v>3</v>
      </c>
      <c r="E35" t="s">
        <v>4</v>
      </c>
      <c r="F35" t="s">
        <v>5</v>
      </c>
      <c r="G35" t="s">
        <v>6</v>
      </c>
      <c r="H35" s="6"/>
    </row>
    <row r="36" spans="1:12" ht="15" x14ac:dyDescent="0.3">
      <c r="A36" s="3">
        <v>1</v>
      </c>
      <c r="B36" t="s">
        <v>139</v>
      </c>
      <c r="C36" t="s">
        <v>122</v>
      </c>
      <c r="D36" s="1">
        <v>2008</v>
      </c>
      <c r="E36" t="s">
        <v>7</v>
      </c>
      <c r="F36" s="4">
        <v>1.7141203703703704E-2</v>
      </c>
      <c r="G36">
        <v>1</v>
      </c>
      <c r="H36" s="6">
        <f>(200-100*F36/F$36)*K$1</f>
        <v>120</v>
      </c>
      <c r="L36" t="e">
        <f>VLOOKUP(B36,'свод по группам'!B$5:AA$185,15,FALSE)</f>
        <v>#N/A</v>
      </c>
    </row>
    <row r="37" spans="1:12" ht="15" x14ac:dyDescent="0.3">
      <c r="A37" s="3">
        <v>2</v>
      </c>
      <c r="B37" t="s">
        <v>201</v>
      </c>
      <c r="C37" t="s">
        <v>118</v>
      </c>
      <c r="D37" s="1">
        <v>2007</v>
      </c>
      <c r="E37" t="s">
        <v>7</v>
      </c>
      <c r="F37" s="4">
        <v>1.9178240740740742E-2</v>
      </c>
      <c r="G37">
        <v>2</v>
      </c>
      <c r="H37" s="6">
        <f t="shared" ref="H37:H50" si="1">(200-100*F37/F$36)*K$1</f>
        <v>105.73936529372045</v>
      </c>
      <c r="L37" t="e">
        <f>VLOOKUP(B37,'свод по группам'!B$5:AA$185,15,FALSE)</f>
        <v>#N/A</v>
      </c>
    </row>
    <row r="38" spans="1:12" ht="15" x14ac:dyDescent="0.3">
      <c r="A38" s="3">
        <v>3</v>
      </c>
      <c r="B38" t="s">
        <v>141</v>
      </c>
      <c r="C38" t="s">
        <v>118</v>
      </c>
      <c r="D38" s="1">
        <v>2007</v>
      </c>
      <c r="E38" t="s">
        <v>7</v>
      </c>
      <c r="F38" s="4">
        <v>1.9270833333333334E-2</v>
      </c>
      <c r="G38">
        <v>3</v>
      </c>
      <c r="H38" s="6">
        <f t="shared" si="1"/>
        <v>105.0911546252532</v>
      </c>
      <c r="L38" t="e">
        <f>VLOOKUP(B38,'свод по группам'!B$5:AA$185,15,FALSE)</f>
        <v>#N/A</v>
      </c>
    </row>
    <row r="39" spans="1:12" ht="15" x14ac:dyDescent="0.3">
      <c r="A39" s="3">
        <v>4</v>
      </c>
      <c r="B39" t="s">
        <v>143</v>
      </c>
      <c r="C39" t="s">
        <v>118</v>
      </c>
      <c r="D39" s="1">
        <v>2008</v>
      </c>
      <c r="E39" t="s">
        <v>8</v>
      </c>
      <c r="F39" s="4">
        <v>2.0787037037037038E-2</v>
      </c>
      <c r="G39">
        <v>4</v>
      </c>
      <c r="H39" s="6">
        <f t="shared" si="1"/>
        <v>94.476704929101956</v>
      </c>
      <c r="L39" t="e">
        <f>VLOOKUP(B39,'свод по группам'!B$5:AA$185,15,FALSE)</f>
        <v>#N/A</v>
      </c>
    </row>
    <row r="40" spans="1:12" ht="15" x14ac:dyDescent="0.3">
      <c r="A40" s="3">
        <v>5</v>
      </c>
      <c r="B40" t="s">
        <v>26</v>
      </c>
      <c r="C40" t="s">
        <v>119</v>
      </c>
      <c r="D40" s="1">
        <v>2008</v>
      </c>
      <c r="E40" t="s">
        <v>8</v>
      </c>
      <c r="F40" s="4">
        <v>2.165509259259259E-2</v>
      </c>
      <c r="G40">
        <v>5</v>
      </c>
      <c r="H40" s="6">
        <f t="shared" si="1"/>
        <v>88.399729912221474</v>
      </c>
      <c r="L40">
        <f>VLOOKUP(B40,'свод по группам'!B$5:AA$185,15,FALSE)</f>
        <v>0</v>
      </c>
    </row>
    <row r="41" spans="1:12" ht="15" x14ac:dyDescent="0.3">
      <c r="A41" s="3">
        <v>6</v>
      </c>
      <c r="B41" t="s">
        <v>144</v>
      </c>
      <c r="C41" t="s">
        <v>118</v>
      </c>
      <c r="D41" s="1">
        <v>2008</v>
      </c>
      <c r="E41" t="s">
        <v>8</v>
      </c>
      <c r="F41" s="4">
        <v>2.1990740740740741E-2</v>
      </c>
      <c r="G41">
        <v>6</v>
      </c>
      <c r="H41" s="6">
        <f t="shared" si="1"/>
        <v>86.049966239027682</v>
      </c>
      <c r="L41" t="e">
        <f>VLOOKUP(B41,'свод по группам'!B$5:AA$185,15,FALSE)</f>
        <v>#N/A</v>
      </c>
    </row>
    <row r="42" spans="1:12" ht="15" x14ac:dyDescent="0.3">
      <c r="A42" s="3">
        <v>7</v>
      </c>
      <c r="B42" t="s">
        <v>40</v>
      </c>
      <c r="C42" t="s">
        <v>119</v>
      </c>
      <c r="D42" s="1">
        <v>2007</v>
      </c>
      <c r="E42" t="s">
        <v>8</v>
      </c>
      <c r="F42" s="4">
        <v>2.2685185185185183E-2</v>
      </c>
      <c r="G42">
        <v>7</v>
      </c>
      <c r="H42" s="6">
        <f t="shared" si="1"/>
        <v>81.188386225523303</v>
      </c>
      <c r="L42">
        <f>VLOOKUP(B42,'свод по группам'!B$5:AA$185,15,FALSE)</f>
        <v>0</v>
      </c>
    </row>
    <row r="43" spans="1:12" ht="15" x14ac:dyDescent="0.3">
      <c r="A43" s="3">
        <v>8</v>
      </c>
      <c r="B43" t="s">
        <v>140</v>
      </c>
      <c r="C43" t="s">
        <v>128</v>
      </c>
      <c r="D43" s="1">
        <v>2007</v>
      </c>
      <c r="E43" t="s">
        <v>7</v>
      </c>
      <c r="F43" s="4">
        <v>2.2719907407407411E-2</v>
      </c>
      <c r="G43">
        <v>8</v>
      </c>
      <c r="H43" s="6">
        <f t="shared" si="1"/>
        <v>80.945307224848051</v>
      </c>
      <c r="L43" t="e">
        <f>VLOOKUP(B43,'свод по группам'!B$5:AA$185,15,FALSE)</f>
        <v>#N/A</v>
      </c>
    </row>
    <row r="44" spans="1:12" ht="15" x14ac:dyDescent="0.3">
      <c r="A44" s="3">
        <v>9</v>
      </c>
      <c r="B44" t="s">
        <v>142</v>
      </c>
      <c r="C44" t="s">
        <v>118</v>
      </c>
      <c r="D44" s="1">
        <v>2008</v>
      </c>
      <c r="E44" t="s">
        <v>7</v>
      </c>
      <c r="F44" s="4">
        <v>2.3402777777777783E-2</v>
      </c>
      <c r="G44">
        <v>9</v>
      </c>
      <c r="H44" s="6">
        <f t="shared" si="1"/>
        <v>76.164753544902055</v>
      </c>
      <c r="L44" t="e">
        <f>VLOOKUP(B44,'свод по группам'!B$5:AA$185,15,FALSE)</f>
        <v>#N/A</v>
      </c>
    </row>
    <row r="45" spans="1:12" ht="15" x14ac:dyDescent="0.3">
      <c r="A45" s="3">
        <v>10</v>
      </c>
      <c r="B45" t="s">
        <v>39</v>
      </c>
      <c r="C45" t="s">
        <v>119</v>
      </c>
      <c r="D45" s="1">
        <v>2007</v>
      </c>
      <c r="E45" t="s">
        <v>8</v>
      </c>
      <c r="F45" s="4">
        <v>2.3634259259259258E-2</v>
      </c>
      <c r="G45">
        <v>10</v>
      </c>
      <c r="H45" s="6">
        <f t="shared" si="1"/>
        <v>74.54422687373399</v>
      </c>
      <c r="L45">
        <f>VLOOKUP(B45,'свод по группам'!B$5:AA$185,15,FALSE)</f>
        <v>0</v>
      </c>
    </row>
    <row r="46" spans="1:12" ht="15" x14ac:dyDescent="0.3">
      <c r="A46" s="3">
        <v>11</v>
      </c>
      <c r="B46" t="s">
        <v>146</v>
      </c>
      <c r="C46" t="s">
        <v>118</v>
      </c>
      <c r="D46" s="1">
        <v>2008</v>
      </c>
      <c r="E46" t="s">
        <v>10</v>
      </c>
      <c r="F46" s="4">
        <v>2.6967592592592595E-2</v>
      </c>
      <c r="G46">
        <v>11</v>
      </c>
      <c r="H46" s="6">
        <f t="shared" si="1"/>
        <v>51.208642808912863</v>
      </c>
      <c r="L46" t="e">
        <f>VLOOKUP(B46,'свод по группам'!B$5:AA$185,15,FALSE)</f>
        <v>#N/A</v>
      </c>
    </row>
    <row r="47" spans="1:12" ht="15" x14ac:dyDescent="0.3">
      <c r="A47" s="3">
        <v>12</v>
      </c>
      <c r="B47" t="s">
        <v>145</v>
      </c>
      <c r="C47" t="s">
        <v>118</v>
      </c>
      <c r="D47" s="1">
        <v>2008</v>
      </c>
      <c r="E47" t="s">
        <v>8</v>
      </c>
      <c r="F47" s="4">
        <v>2.7372685185185184E-2</v>
      </c>
      <c r="G47">
        <v>12</v>
      </c>
      <c r="H47" s="6">
        <f t="shared" si="1"/>
        <v>48.372721134368653</v>
      </c>
      <c r="L47" t="e">
        <f>VLOOKUP(B47,'свод по группам'!B$5:AA$185,15,FALSE)</f>
        <v>#N/A</v>
      </c>
    </row>
    <row r="48" spans="1:12" ht="15" x14ac:dyDescent="0.3">
      <c r="A48" s="3">
        <v>13</v>
      </c>
      <c r="B48" t="s">
        <v>151</v>
      </c>
      <c r="C48" t="s">
        <v>118</v>
      </c>
      <c r="D48" s="1">
        <v>2008</v>
      </c>
      <c r="E48" t="s">
        <v>44</v>
      </c>
      <c r="F48" s="4">
        <v>3.1226851851851853E-2</v>
      </c>
      <c r="G48">
        <v>13</v>
      </c>
      <c r="H48" s="6">
        <f t="shared" si="1"/>
        <v>21.390952059419327</v>
      </c>
      <c r="L48" t="e">
        <f>VLOOKUP(B48,'свод по группам'!B$5:AA$185,15,FALSE)</f>
        <v>#N/A</v>
      </c>
    </row>
    <row r="49" spans="1:12" ht="15" x14ac:dyDescent="0.3">
      <c r="A49" s="3">
        <v>14</v>
      </c>
      <c r="B49" t="s">
        <v>150</v>
      </c>
      <c r="C49" t="s">
        <v>118</v>
      </c>
      <c r="D49" s="1">
        <v>2008</v>
      </c>
      <c r="E49" t="s">
        <v>8</v>
      </c>
      <c r="F49" s="4">
        <v>3.3067129629629634E-2</v>
      </c>
      <c r="G49">
        <v>14</v>
      </c>
      <c r="H49" s="6">
        <f t="shared" si="1"/>
        <v>8.5077650236326452</v>
      </c>
      <c r="L49" t="e">
        <f>VLOOKUP(B49,'свод по группам'!B$5:AA$185,15,FALSE)</f>
        <v>#N/A</v>
      </c>
    </row>
    <row r="50" spans="1:12" ht="15" x14ac:dyDescent="0.3">
      <c r="A50" s="3">
        <v>15</v>
      </c>
      <c r="B50" t="s">
        <v>47</v>
      </c>
      <c r="C50" t="s">
        <v>119</v>
      </c>
      <c r="D50" s="1">
        <v>2007</v>
      </c>
      <c r="E50" t="s">
        <v>8</v>
      </c>
      <c r="F50" s="4">
        <v>3.363425925925926E-2</v>
      </c>
      <c r="G50">
        <v>15</v>
      </c>
      <c r="H50" s="6">
        <f t="shared" si="1"/>
        <v>4.5374746792707468</v>
      </c>
      <c r="L50">
        <f>VLOOKUP(B50,'свод по группам'!B$5:AA$185,15,FALSE)</f>
        <v>0</v>
      </c>
    </row>
    <row r="51" spans="1:12" ht="15" x14ac:dyDescent="0.3">
      <c r="A51" s="3">
        <v>16</v>
      </c>
      <c r="B51" t="s">
        <v>149</v>
      </c>
      <c r="C51" t="s">
        <v>118</v>
      </c>
      <c r="D51" s="1">
        <v>2008</v>
      </c>
      <c r="E51" t="s">
        <v>20</v>
      </c>
      <c r="F51" s="4">
        <v>3.498842592592593E-2</v>
      </c>
      <c r="G51">
        <v>16</v>
      </c>
      <c r="H51" s="6"/>
      <c r="L51" t="e">
        <f>VLOOKUP(B51,'свод по группам'!B$5:AA$185,15,FALSE)</f>
        <v>#N/A</v>
      </c>
    </row>
    <row r="52" spans="1:12" ht="15" x14ac:dyDescent="0.3">
      <c r="A52" s="3">
        <v>17</v>
      </c>
      <c r="B52" t="s">
        <v>148</v>
      </c>
      <c r="C52" t="s">
        <v>118</v>
      </c>
      <c r="D52" s="1">
        <v>2008</v>
      </c>
      <c r="E52" t="s">
        <v>10</v>
      </c>
      <c r="F52" s="4">
        <v>3.5115740740740746E-2</v>
      </c>
      <c r="G52">
        <v>17</v>
      </c>
      <c r="H52" s="6"/>
      <c r="L52" t="e">
        <f>VLOOKUP(B52,'свод по группам'!B$5:AA$185,15,FALSE)</f>
        <v>#N/A</v>
      </c>
    </row>
    <row r="53" spans="1:12" ht="15" x14ac:dyDescent="0.3">
      <c r="A53" s="3">
        <v>18</v>
      </c>
      <c r="B53" t="s">
        <v>46</v>
      </c>
      <c r="C53" t="s">
        <v>119</v>
      </c>
      <c r="D53" s="1">
        <v>2007</v>
      </c>
      <c r="E53" t="s">
        <v>19</v>
      </c>
      <c r="F53" s="4">
        <v>3.6851851851851851E-2</v>
      </c>
      <c r="G53">
        <v>18</v>
      </c>
      <c r="H53" s="6"/>
      <c r="L53">
        <f>VLOOKUP(B53,'свод по группам'!B$5:AA$185,15,FALSE)</f>
        <v>0</v>
      </c>
    </row>
    <row r="54" spans="1:12" ht="15" x14ac:dyDescent="0.3">
      <c r="A54" s="3">
        <v>19</v>
      </c>
      <c r="B54" t="s">
        <v>43</v>
      </c>
      <c r="C54" t="s">
        <v>119</v>
      </c>
      <c r="D54" s="1">
        <v>2007</v>
      </c>
      <c r="E54" t="s">
        <v>8</v>
      </c>
      <c r="F54" s="4">
        <v>3.7824074074074072E-2</v>
      </c>
      <c r="G54">
        <v>19</v>
      </c>
      <c r="H54" s="6"/>
      <c r="L54">
        <f>VLOOKUP(B54,'свод по группам'!B$5:AA$185,15,FALSE)</f>
        <v>0</v>
      </c>
    </row>
    <row r="55" spans="1:12" ht="15" x14ac:dyDescent="0.3">
      <c r="A55" s="3">
        <v>20</v>
      </c>
      <c r="B55" t="s">
        <v>35</v>
      </c>
      <c r="C55" t="s">
        <v>119</v>
      </c>
      <c r="D55" s="1">
        <v>2008</v>
      </c>
      <c r="E55" t="s">
        <v>19</v>
      </c>
      <c r="F55" s="4">
        <v>3.8321759259259257E-2</v>
      </c>
      <c r="G55">
        <v>20</v>
      </c>
      <c r="H55" s="6"/>
      <c r="L55">
        <f>VLOOKUP(B55,'свод по группам'!B$5:AA$185,15,FALSE)</f>
        <v>0</v>
      </c>
    </row>
    <row r="56" spans="1:12" ht="15" x14ac:dyDescent="0.3">
      <c r="A56" s="3">
        <v>21</v>
      </c>
      <c r="B56" t="s">
        <v>152</v>
      </c>
      <c r="C56" t="s">
        <v>128</v>
      </c>
      <c r="D56" s="1">
        <v>2007</v>
      </c>
      <c r="E56" t="s">
        <v>8</v>
      </c>
      <c r="F56" s="4">
        <v>4.71875E-2</v>
      </c>
      <c r="G56">
        <v>21</v>
      </c>
      <c r="H56" s="6"/>
      <c r="L56" t="e">
        <f>VLOOKUP(B56,'свод по группам'!B$5:AA$185,15,FALSE)</f>
        <v>#N/A</v>
      </c>
    </row>
    <row r="57" spans="1:12" ht="15" x14ac:dyDescent="0.3">
      <c r="A57" s="3">
        <v>22</v>
      </c>
      <c r="B57" t="s">
        <v>36</v>
      </c>
      <c r="C57" t="s">
        <v>119</v>
      </c>
      <c r="D57" s="1">
        <v>2008</v>
      </c>
      <c r="E57" t="s">
        <v>19</v>
      </c>
      <c r="F57" t="s">
        <v>11</v>
      </c>
      <c r="H57" s="6"/>
      <c r="L57">
        <f>VLOOKUP(B57,'свод по группам'!B$5:AA$185,15,FALSE)</f>
        <v>0</v>
      </c>
    </row>
    <row r="58" spans="1:12" x14ac:dyDescent="0.3">
      <c r="B58"/>
      <c r="C58"/>
      <c r="H58" s="6"/>
    </row>
    <row r="59" spans="1:12" ht="23.4" x14ac:dyDescent="0.3">
      <c r="A59" s="8" t="s">
        <v>48</v>
      </c>
      <c r="B59" t="s">
        <v>202</v>
      </c>
      <c r="C59"/>
      <c r="H59" s="6"/>
    </row>
    <row r="60" spans="1:12" ht="15" x14ac:dyDescent="0.3">
      <c r="A60" s="2" t="s">
        <v>0</v>
      </c>
      <c r="B60" t="s">
        <v>1</v>
      </c>
      <c r="C60" t="s">
        <v>2</v>
      </c>
      <c r="D60" s="1" t="s">
        <v>3</v>
      </c>
      <c r="E60" t="s">
        <v>4</v>
      </c>
      <c r="F60" t="s">
        <v>5</v>
      </c>
      <c r="G60" t="s">
        <v>6</v>
      </c>
      <c r="H60" s="6"/>
    </row>
    <row r="61" spans="1:12" ht="15" x14ac:dyDescent="0.3">
      <c r="A61" s="3">
        <v>1</v>
      </c>
      <c r="B61" t="s">
        <v>38</v>
      </c>
      <c r="C61" t="s">
        <v>119</v>
      </c>
      <c r="D61" s="1">
        <v>2006</v>
      </c>
      <c r="E61" t="s">
        <v>7</v>
      </c>
      <c r="F61" s="4">
        <v>3.1597222222222221E-2</v>
      </c>
      <c r="G61">
        <v>1</v>
      </c>
      <c r="H61" s="6">
        <f>(200-100*F61/F$61)*K$1</f>
        <v>120</v>
      </c>
      <c r="L61">
        <f>VLOOKUP(B61,'свод по группам'!B$5:AA$185,15,FALSE)</f>
        <v>0</v>
      </c>
    </row>
    <row r="62" spans="1:12" ht="15" x14ac:dyDescent="0.3">
      <c r="A62" s="3">
        <v>2</v>
      </c>
      <c r="B62" t="s">
        <v>41</v>
      </c>
      <c r="C62" t="s">
        <v>119</v>
      </c>
      <c r="D62" s="1">
        <v>2006</v>
      </c>
      <c r="E62" t="s">
        <v>8</v>
      </c>
      <c r="F62" s="4">
        <v>3.2164351851851854E-2</v>
      </c>
      <c r="G62">
        <v>2</v>
      </c>
      <c r="H62" s="6">
        <f t="shared" ref="H62:H70" si="2">(200-100*F62/F$61)*K$1</f>
        <v>117.84615384615383</v>
      </c>
      <c r="L62">
        <f>VLOOKUP(B62,'свод по группам'!B$5:AA$185,15,FALSE)</f>
        <v>0</v>
      </c>
    </row>
    <row r="63" spans="1:12" ht="15" x14ac:dyDescent="0.3">
      <c r="A63" s="3">
        <v>3</v>
      </c>
      <c r="B63" t="s">
        <v>155</v>
      </c>
      <c r="C63" t="s">
        <v>118</v>
      </c>
      <c r="D63" s="1">
        <v>2006</v>
      </c>
      <c r="E63" t="s">
        <v>8</v>
      </c>
      <c r="F63" s="4">
        <v>3.2175925925925927E-2</v>
      </c>
      <c r="G63">
        <v>3</v>
      </c>
      <c r="H63" s="6">
        <f t="shared" si="2"/>
        <v>117.80219780219778</v>
      </c>
      <c r="L63" t="e">
        <f>VLOOKUP(B63,'свод по группам'!B$5:AA$185,15,FALSE)</f>
        <v>#N/A</v>
      </c>
    </row>
    <row r="64" spans="1:12" ht="15" x14ac:dyDescent="0.3">
      <c r="A64" s="3">
        <v>4</v>
      </c>
      <c r="B64" t="s">
        <v>49</v>
      </c>
      <c r="C64" t="s">
        <v>119</v>
      </c>
      <c r="D64" s="1">
        <v>2005</v>
      </c>
      <c r="E64" t="s">
        <v>7</v>
      </c>
      <c r="F64" s="4">
        <v>3.712962962962963E-2</v>
      </c>
      <c r="G64">
        <v>4</v>
      </c>
      <c r="H64" s="6">
        <f t="shared" si="2"/>
        <v>98.989010989010978</v>
      </c>
      <c r="L64">
        <f>VLOOKUP(B64,'свод по группам'!B$5:AA$185,15,FALSE)</f>
        <v>0</v>
      </c>
    </row>
    <row r="65" spans="1:12" ht="15" x14ac:dyDescent="0.3">
      <c r="A65" s="3">
        <v>5</v>
      </c>
      <c r="B65" t="s">
        <v>108</v>
      </c>
      <c r="C65" t="s">
        <v>119</v>
      </c>
      <c r="D65" s="1">
        <v>2006</v>
      </c>
      <c r="E65" t="s">
        <v>8</v>
      </c>
      <c r="F65" s="4">
        <v>3.7604166666666668E-2</v>
      </c>
      <c r="G65">
        <v>5</v>
      </c>
      <c r="H65" s="6">
        <f t="shared" si="2"/>
        <v>97.186813186813168</v>
      </c>
      <c r="L65">
        <f>VLOOKUP(B65,'свод по группам'!B$5:AA$185,15,FALSE)</f>
        <v>0</v>
      </c>
    </row>
    <row r="66" spans="1:12" ht="15" x14ac:dyDescent="0.3">
      <c r="A66" s="3">
        <v>6</v>
      </c>
      <c r="B66" t="s">
        <v>42</v>
      </c>
      <c r="C66" t="s">
        <v>119</v>
      </c>
      <c r="D66" s="1">
        <v>2006</v>
      </c>
      <c r="E66" t="s">
        <v>7</v>
      </c>
      <c r="F66" s="4">
        <v>3.7731481481481484E-2</v>
      </c>
      <c r="G66">
        <v>6</v>
      </c>
      <c r="H66" s="6">
        <f t="shared" si="2"/>
        <v>96.703296703296687</v>
      </c>
      <c r="L66">
        <f>VLOOKUP(B66,'свод по группам'!B$5:AA$185,15,FALSE)</f>
        <v>0</v>
      </c>
    </row>
    <row r="67" spans="1:12" ht="15" x14ac:dyDescent="0.3">
      <c r="A67" s="3">
        <v>7</v>
      </c>
      <c r="B67" t="s">
        <v>50</v>
      </c>
      <c r="C67" t="s">
        <v>119</v>
      </c>
      <c r="D67" s="1">
        <v>2005</v>
      </c>
      <c r="E67" t="s">
        <v>10</v>
      </c>
      <c r="F67" s="4">
        <v>3.8391203703703698E-2</v>
      </c>
      <c r="G67">
        <v>7</v>
      </c>
      <c r="H67" s="6">
        <f t="shared" si="2"/>
        <v>94.197802197802204</v>
      </c>
      <c r="L67">
        <f>VLOOKUP(B67,'свод по группам'!B$5:AA$185,15,FALSE)</f>
        <v>0</v>
      </c>
    </row>
    <row r="68" spans="1:12" ht="15" x14ac:dyDescent="0.3">
      <c r="A68" s="3">
        <v>8</v>
      </c>
      <c r="B68" t="s">
        <v>203</v>
      </c>
      <c r="C68" t="s">
        <v>118</v>
      </c>
      <c r="D68" s="1">
        <v>2006</v>
      </c>
      <c r="E68" t="s">
        <v>8</v>
      </c>
      <c r="F68" s="4">
        <v>3.9942129629629626E-2</v>
      </c>
      <c r="G68">
        <v>8</v>
      </c>
      <c r="H68" s="6">
        <f t="shared" si="2"/>
        <v>88.307692307692307</v>
      </c>
      <c r="L68" t="e">
        <f>VLOOKUP(B68,'свод по группам'!B$5:AA$185,15,FALSE)</f>
        <v>#N/A</v>
      </c>
    </row>
    <row r="69" spans="1:12" ht="15" x14ac:dyDescent="0.3">
      <c r="A69" s="3">
        <v>9</v>
      </c>
      <c r="B69" t="s">
        <v>154</v>
      </c>
      <c r="C69" t="s">
        <v>122</v>
      </c>
      <c r="D69" s="1">
        <v>2006</v>
      </c>
      <c r="E69" t="s">
        <v>7</v>
      </c>
      <c r="F69" s="4">
        <v>4.8761574074074075E-2</v>
      </c>
      <c r="G69">
        <v>9</v>
      </c>
      <c r="H69" s="6">
        <f t="shared" si="2"/>
        <v>54.81318681318681</v>
      </c>
      <c r="L69" t="e">
        <f>VLOOKUP(B69,'свод по группам'!B$5:AA$185,15,FALSE)</f>
        <v>#N/A</v>
      </c>
    </row>
    <row r="70" spans="1:12" ht="15" x14ac:dyDescent="0.3">
      <c r="A70" s="3">
        <v>10</v>
      </c>
      <c r="B70" t="s">
        <v>45</v>
      </c>
      <c r="C70" t="s">
        <v>119</v>
      </c>
      <c r="D70" s="1">
        <v>2006</v>
      </c>
      <c r="E70" t="s">
        <v>8</v>
      </c>
      <c r="F70" s="4">
        <v>6.083333333333333E-2</v>
      </c>
      <c r="G70">
        <v>10</v>
      </c>
      <c r="H70" s="6">
        <f t="shared" si="2"/>
        <v>8.9670329670329689</v>
      </c>
      <c r="L70">
        <f>VLOOKUP(B70,'свод по группам'!B$5:AA$185,15,FALSE)</f>
        <v>0</v>
      </c>
    </row>
    <row r="71" spans="1:12" x14ac:dyDescent="0.3">
      <c r="B71"/>
      <c r="C71"/>
      <c r="H71" s="6"/>
    </row>
    <row r="72" spans="1:12" x14ac:dyDescent="0.3">
      <c r="B72"/>
      <c r="C72"/>
      <c r="H72" s="6"/>
    </row>
    <row r="73" spans="1:12" ht="23.4" x14ac:dyDescent="0.3">
      <c r="A73" s="8" t="s">
        <v>61</v>
      </c>
      <c r="B73" t="s">
        <v>200</v>
      </c>
      <c r="C73"/>
      <c r="H73" s="6"/>
    </row>
    <row r="74" spans="1:12" ht="15" x14ac:dyDescent="0.3">
      <c r="A74" s="2" t="s">
        <v>0</v>
      </c>
      <c r="B74" t="s">
        <v>1</v>
      </c>
      <c r="C74" t="s">
        <v>2</v>
      </c>
      <c r="D74" s="1" t="s">
        <v>3</v>
      </c>
      <c r="E74" t="s">
        <v>4</v>
      </c>
      <c r="F74" t="s">
        <v>5</v>
      </c>
      <c r="G74" t="s">
        <v>6</v>
      </c>
      <c r="H74" s="6"/>
    </row>
    <row r="75" spans="1:12" s="15" customFormat="1" ht="15" x14ac:dyDescent="0.3">
      <c r="A75" s="3">
        <v>1</v>
      </c>
      <c r="B75" t="s">
        <v>156</v>
      </c>
      <c r="C75" t="s">
        <v>122</v>
      </c>
      <c r="D75" s="17">
        <v>2009</v>
      </c>
      <c r="E75" s="15" t="s">
        <v>8</v>
      </c>
      <c r="F75" s="19">
        <v>1.6064814814814813E-2</v>
      </c>
      <c r="G75" s="15">
        <v>1</v>
      </c>
      <c r="H75" s="6">
        <f>(200-100*F75/F$75)*K$1</f>
        <v>120</v>
      </c>
      <c r="J75"/>
      <c r="L75" t="e">
        <f>VLOOKUP(B75,'свод по группам'!B$5:AA$185,15,FALSE)</f>
        <v>#N/A</v>
      </c>
    </row>
    <row r="76" spans="1:12" ht="15" x14ac:dyDescent="0.3">
      <c r="A76" s="3">
        <v>2</v>
      </c>
      <c r="B76" t="s">
        <v>157</v>
      </c>
      <c r="C76" t="s">
        <v>122</v>
      </c>
      <c r="D76" s="1">
        <v>2009</v>
      </c>
      <c r="E76" t="s">
        <v>8</v>
      </c>
      <c r="F76" s="4">
        <v>1.7962962962962962E-2</v>
      </c>
      <c r="G76">
        <v>2</v>
      </c>
      <c r="H76" s="6">
        <f t="shared" ref="H76:H103" si="3">(200-100*F76/F$75)*K$1</f>
        <v>105.82132564841497</v>
      </c>
      <c r="L76" t="e">
        <f>VLOOKUP(B76,'свод по группам'!B$5:AA$185,15,FALSE)</f>
        <v>#N/A</v>
      </c>
    </row>
    <row r="77" spans="1:12" ht="15" x14ac:dyDescent="0.3">
      <c r="A77" s="3">
        <v>3</v>
      </c>
      <c r="B77" t="s">
        <v>161</v>
      </c>
      <c r="C77" t="s">
        <v>118</v>
      </c>
      <c r="D77" s="1">
        <v>2009</v>
      </c>
      <c r="E77" t="s">
        <v>8</v>
      </c>
      <c r="F77" s="4">
        <v>1.8379629629629628E-2</v>
      </c>
      <c r="G77">
        <v>3</v>
      </c>
      <c r="H77" s="6">
        <f t="shared" si="3"/>
        <v>102.70893371757924</v>
      </c>
      <c r="L77" t="e">
        <f>VLOOKUP(B77,'свод по группам'!B$5:AA$185,15,FALSE)</f>
        <v>#N/A</v>
      </c>
    </row>
    <row r="78" spans="1:12" ht="15" x14ac:dyDescent="0.3">
      <c r="A78" s="3">
        <v>4</v>
      </c>
      <c r="B78" t="s">
        <v>158</v>
      </c>
      <c r="C78" t="s">
        <v>118</v>
      </c>
      <c r="D78" s="1">
        <v>2009</v>
      </c>
      <c r="E78" t="s">
        <v>8</v>
      </c>
      <c r="F78" s="4">
        <v>1.892361111111111E-2</v>
      </c>
      <c r="G78">
        <v>4</v>
      </c>
      <c r="H78" s="6">
        <f t="shared" si="3"/>
        <v>98.645533141210379</v>
      </c>
      <c r="L78" t="e">
        <f>VLOOKUP(B78,'свод по группам'!B$5:AA$185,15,FALSE)</f>
        <v>#N/A</v>
      </c>
    </row>
    <row r="79" spans="1:12" ht="15" x14ac:dyDescent="0.3">
      <c r="A79" s="3">
        <v>5</v>
      </c>
      <c r="B79" t="s">
        <v>160</v>
      </c>
      <c r="C79" t="s">
        <v>118</v>
      </c>
      <c r="D79" s="1">
        <v>2010</v>
      </c>
      <c r="E79" t="s">
        <v>8</v>
      </c>
      <c r="F79" s="4">
        <v>1.9942129629629629E-2</v>
      </c>
      <c r="G79">
        <v>5</v>
      </c>
      <c r="H79" s="6">
        <f t="shared" si="3"/>
        <v>91.037463976945247</v>
      </c>
      <c r="L79" t="e">
        <f>VLOOKUP(B79,'свод по группам'!B$5:AA$185,15,FALSE)</f>
        <v>#N/A</v>
      </c>
    </row>
    <row r="80" spans="1:12" ht="15" x14ac:dyDescent="0.3">
      <c r="A80" s="3">
        <v>6</v>
      </c>
      <c r="B80" t="s">
        <v>58</v>
      </c>
      <c r="C80" t="s">
        <v>119</v>
      </c>
      <c r="D80" s="1">
        <v>2010</v>
      </c>
      <c r="E80" t="s">
        <v>44</v>
      </c>
      <c r="F80" s="4">
        <v>2.0671296296296295E-2</v>
      </c>
      <c r="G80">
        <v>6</v>
      </c>
      <c r="H80" s="6">
        <f t="shared" si="3"/>
        <v>85.590778097982721</v>
      </c>
      <c r="L80">
        <f>VLOOKUP(B80,'свод по группам'!B$5:AA$185,15,FALSE)</f>
        <v>0</v>
      </c>
    </row>
    <row r="81" spans="1:12" ht="15" x14ac:dyDescent="0.3">
      <c r="A81" s="3">
        <v>7</v>
      </c>
      <c r="B81" t="s">
        <v>66</v>
      </c>
      <c r="C81" t="s">
        <v>119</v>
      </c>
      <c r="D81" s="1">
        <v>2009</v>
      </c>
      <c r="E81" t="s">
        <v>10</v>
      </c>
      <c r="F81" s="4">
        <v>2.0891203703703703E-2</v>
      </c>
      <c r="G81">
        <v>7</v>
      </c>
      <c r="H81" s="6">
        <f t="shared" si="3"/>
        <v>83.948126801152711</v>
      </c>
      <c r="L81">
        <f>VLOOKUP(B81,'свод по группам'!B$5:AA$185,15,FALSE)</f>
        <v>0</v>
      </c>
    </row>
    <row r="82" spans="1:12" ht="15" x14ac:dyDescent="0.3">
      <c r="A82" s="3">
        <v>8</v>
      </c>
      <c r="B82" t="s">
        <v>159</v>
      </c>
      <c r="C82" t="s">
        <v>118</v>
      </c>
      <c r="D82" s="1">
        <v>2010</v>
      </c>
      <c r="E82" t="s">
        <v>10</v>
      </c>
      <c r="F82" s="4">
        <v>2.1261574074074075E-2</v>
      </c>
      <c r="G82">
        <v>8</v>
      </c>
      <c r="H82" s="6">
        <f t="shared" si="3"/>
        <v>81.181556195965385</v>
      </c>
      <c r="L82" t="e">
        <f>VLOOKUP(B82,'свод по группам'!B$5:AA$185,15,FALSE)</f>
        <v>#N/A</v>
      </c>
    </row>
    <row r="83" spans="1:12" ht="15" x14ac:dyDescent="0.3">
      <c r="A83" s="3">
        <v>9</v>
      </c>
      <c r="B83" t="s">
        <v>67</v>
      </c>
      <c r="C83" t="s">
        <v>119</v>
      </c>
      <c r="D83" s="1">
        <v>2009</v>
      </c>
      <c r="E83" t="s">
        <v>8</v>
      </c>
      <c r="F83" s="4">
        <v>2.1284722222222222E-2</v>
      </c>
      <c r="G83">
        <v>9</v>
      </c>
      <c r="H83" s="6">
        <f t="shared" si="3"/>
        <v>81.008645533141191</v>
      </c>
      <c r="L83">
        <f>VLOOKUP(B83,'свод по группам'!B$5:AA$185,15,FALSE)</f>
        <v>0</v>
      </c>
    </row>
    <row r="84" spans="1:12" ht="15" x14ac:dyDescent="0.3">
      <c r="A84" s="3">
        <v>10</v>
      </c>
      <c r="B84" t="s">
        <v>164</v>
      </c>
      <c r="C84" t="s">
        <v>118</v>
      </c>
      <c r="D84" s="1">
        <v>2009</v>
      </c>
      <c r="E84" t="s">
        <v>8</v>
      </c>
      <c r="F84" s="4">
        <v>2.1435185185185186E-2</v>
      </c>
      <c r="G84">
        <v>10</v>
      </c>
      <c r="H84" s="6">
        <f t="shared" si="3"/>
        <v>79.884726224783847</v>
      </c>
      <c r="L84" t="e">
        <f>VLOOKUP(B84,'свод по группам'!B$5:AA$185,15,FALSE)</f>
        <v>#N/A</v>
      </c>
    </row>
    <row r="85" spans="1:12" ht="15" x14ac:dyDescent="0.3">
      <c r="A85" s="3">
        <v>11</v>
      </c>
      <c r="B85" t="s">
        <v>79</v>
      </c>
      <c r="C85" t="s">
        <v>119</v>
      </c>
      <c r="D85" s="1">
        <v>2009</v>
      </c>
      <c r="E85" t="s">
        <v>8</v>
      </c>
      <c r="F85" s="4">
        <v>2.2939814814814816E-2</v>
      </c>
      <c r="G85">
        <v>11</v>
      </c>
      <c r="H85" s="6">
        <f t="shared" si="3"/>
        <v>68.645533141210379</v>
      </c>
      <c r="L85">
        <f>VLOOKUP(B85,'свод по группам'!B$5:AA$185,15,FALSE)</f>
        <v>0</v>
      </c>
    </row>
    <row r="86" spans="1:12" ht="15" x14ac:dyDescent="0.3">
      <c r="A86" s="3">
        <v>12</v>
      </c>
      <c r="B86" t="s">
        <v>51</v>
      </c>
      <c r="C86" t="s">
        <v>119</v>
      </c>
      <c r="D86" s="1">
        <v>2010</v>
      </c>
      <c r="E86" t="s">
        <v>10</v>
      </c>
      <c r="F86" s="4">
        <v>2.3750000000000004E-2</v>
      </c>
      <c r="G86">
        <v>12</v>
      </c>
      <c r="H86" s="6">
        <f t="shared" si="3"/>
        <v>62.593659942363054</v>
      </c>
      <c r="L86">
        <f>VLOOKUP(B86,'свод по группам'!B$5:AA$185,15,FALSE)</f>
        <v>0</v>
      </c>
    </row>
    <row r="87" spans="1:12" ht="15" x14ac:dyDescent="0.3">
      <c r="A87" s="3">
        <v>13</v>
      </c>
      <c r="B87" t="s">
        <v>174</v>
      </c>
      <c r="C87" t="s">
        <v>118</v>
      </c>
      <c r="D87" s="1">
        <v>2009</v>
      </c>
      <c r="E87" t="s">
        <v>10</v>
      </c>
      <c r="F87" s="4">
        <v>2.3773148148148151E-2</v>
      </c>
      <c r="G87">
        <v>13</v>
      </c>
      <c r="H87" s="6">
        <f t="shared" si="3"/>
        <v>62.420749279538889</v>
      </c>
      <c r="L87" t="e">
        <f>VLOOKUP(B87,'свод по группам'!B$5:AA$185,15,FALSE)</f>
        <v>#N/A</v>
      </c>
    </row>
    <row r="88" spans="1:12" ht="15" x14ac:dyDescent="0.3">
      <c r="A88" s="3">
        <v>14</v>
      </c>
      <c r="B88" t="s">
        <v>166</v>
      </c>
      <c r="C88" t="s">
        <v>118</v>
      </c>
      <c r="D88" s="1">
        <v>2010</v>
      </c>
      <c r="E88" t="s">
        <v>44</v>
      </c>
      <c r="F88" s="4">
        <v>2.4062500000000001E-2</v>
      </c>
      <c r="G88">
        <v>14</v>
      </c>
      <c r="H88" s="6">
        <f t="shared" si="3"/>
        <v>60.259365994236276</v>
      </c>
      <c r="L88" t="e">
        <f>VLOOKUP(B88,'свод по группам'!B$5:AA$185,15,FALSE)</f>
        <v>#N/A</v>
      </c>
    </row>
    <row r="89" spans="1:12" s="15" customFormat="1" ht="15" x14ac:dyDescent="0.3">
      <c r="A89" s="3">
        <v>15</v>
      </c>
      <c r="B89" t="s">
        <v>162</v>
      </c>
      <c r="C89" t="s">
        <v>128</v>
      </c>
      <c r="D89" s="17">
        <v>2009</v>
      </c>
      <c r="E89" s="15" t="s">
        <v>10</v>
      </c>
      <c r="F89" s="19">
        <v>2.4120370370370372E-2</v>
      </c>
      <c r="G89" s="15">
        <v>15</v>
      </c>
      <c r="H89" s="6">
        <f t="shared" si="3"/>
        <v>59.827089337175764</v>
      </c>
      <c r="J89"/>
      <c r="L89" t="e">
        <f>VLOOKUP(B89,'свод по группам'!B$5:AA$185,15,FALSE)</f>
        <v>#N/A</v>
      </c>
    </row>
    <row r="90" spans="1:12" ht="15" x14ac:dyDescent="0.3">
      <c r="A90" s="3">
        <v>16</v>
      </c>
      <c r="B90" t="s">
        <v>170</v>
      </c>
      <c r="C90" t="s">
        <v>118</v>
      </c>
      <c r="D90" s="1">
        <v>2010</v>
      </c>
      <c r="E90" t="s">
        <v>20</v>
      </c>
      <c r="F90" s="4">
        <v>2.4189814814814817E-2</v>
      </c>
      <c r="G90">
        <v>16</v>
      </c>
      <c r="H90" s="6">
        <f t="shared" si="3"/>
        <v>59.308357348703133</v>
      </c>
      <c r="L90" t="e">
        <f>VLOOKUP(B90,'свод по группам'!B$5:AA$185,15,FALSE)</f>
        <v>#N/A</v>
      </c>
    </row>
    <row r="91" spans="1:12" ht="15" x14ac:dyDescent="0.3">
      <c r="A91" s="3">
        <v>17</v>
      </c>
      <c r="B91" t="s">
        <v>171</v>
      </c>
      <c r="C91" t="s">
        <v>118</v>
      </c>
      <c r="D91" s="1">
        <v>2009</v>
      </c>
      <c r="E91" t="s">
        <v>10</v>
      </c>
      <c r="F91" s="4">
        <v>2.5474537037037035E-2</v>
      </c>
      <c r="G91">
        <v>17</v>
      </c>
      <c r="H91" s="6">
        <f t="shared" si="3"/>
        <v>49.711815561959646</v>
      </c>
      <c r="L91" t="e">
        <f>VLOOKUP(B91,'свод по группам'!B$5:AA$185,15,FALSE)</f>
        <v>#N/A</v>
      </c>
    </row>
    <row r="92" spans="1:12" ht="15" x14ac:dyDescent="0.3">
      <c r="A92" s="3">
        <v>18</v>
      </c>
      <c r="B92" t="s">
        <v>85</v>
      </c>
      <c r="C92" t="s">
        <v>119</v>
      </c>
      <c r="D92" s="1">
        <v>2009</v>
      </c>
      <c r="E92" t="s">
        <v>8</v>
      </c>
      <c r="F92" s="4">
        <v>2.5532407407407406E-2</v>
      </c>
      <c r="G92">
        <v>18</v>
      </c>
      <c r="H92" s="6">
        <f t="shared" si="3"/>
        <v>49.279538904899127</v>
      </c>
      <c r="L92">
        <f>VLOOKUP(B92,'свод по группам'!B$5:AA$185,15,FALSE)</f>
        <v>0</v>
      </c>
    </row>
    <row r="93" spans="1:12" ht="15" x14ac:dyDescent="0.3">
      <c r="A93" s="3">
        <v>19</v>
      </c>
      <c r="B93" t="s">
        <v>165</v>
      </c>
      <c r="C93" t="s">
        <v>128</v>
      </c>
      <c r="D93" s="1">
        <v>2009</v>
      </c>
      <c r="E93" t="s">
        <v>22</v>
      </c>
      <c r="F93" s="4">
        <v>2.5636574074074072E-2</v>
      </c>
      <c r="G93">
        <v>19</v>
      </c>
      <c r="H93" s="6">
        <f t="shared" si="3"/>
        <v>48.501440922190213</v>
      </c>
      <c r="L93" t="e">
        <f>VLOOKUP(B93,'свод по группам'!B$5:AA$185,15,FALSE)</f>
        <v>#N/A</v>
      </c>
    </row>
    <row r="94" spans="1:12" ht="15" x14ac:dyDescent="0.3">
      <c r="A94" s="3">
        <v>20</v>
      </c>
      <c r="B94" t="s">
        <v>55</v>
      </c>
      <c r="C94" t="s">
        <v>119</v>
      </c>
      <c r="D94" s="1">
        <v>2010</v>
      </c>
      <c r="E94" t="s">
        <v>22</v>
      </c>
      <c r="F94" s="4">
        <v>2.5787037037037039E-2</v>
      </c>
      <c r="G94">
        <v>20</v>
      </c>
      <c r="H94" s="6">
        <f t="shared" si="3"/>
        <v>47.377521613832833</v>
      </c>
      <c r="L94">
        <f>VLOOKUP(B94,'свод по группам'!B$5:AA$185,15,FALSE)</f>
        <v>0</v>
      </c>
    </row>
    <row r="95" spans="1:12" ht="15" x14ac:dyDescent="0.3">
      <c r="A95" s="3">
        <v>21</v>
      </c>
      <c r="B95" t="s">
        <v>72</v>
      </c>
      <c r="C95" t="s">
        <v>119</v>
      </c>
      <c r="D95" s="1">
        <v>2009</v>
      </c>
      <c r="E95" t="s">
        <v>8</v>
      </c>
      <c r="F95" s="4">
        <v>2.6388888888888889E-2</v>
      </c>
      <c r="G95">
        <v>21</v>
      </c>
      <c r="H95" s="6">
        <f t="shared" si="3"/>
        <v>42.881844380403443</v>
      </c>
      <c r="L95">
        <f>VLOOKUP(B95,'свод по группам'!B$5:AA$185,15,FALSE)</f>
        <v>0</v>
      </c>
    </row>
    <row r="96" spans="1:12" ht="15" x14ac:dyDescent="0.3">
      <c r="A96" s="3">
        <v>22</v>
      </c>
      <c r="B96" t="s">
        <v>81</v>
      </c>
      <c r="C96" t="s">
        <v>119</v>
      </c>
      <c r="D96" s="1">
        <v>2009</v>
      </c>
      <c r="E96" t="s">
        <v>10</v>
      </c>
      <c r="F96" s="4">
        <v>2.6863425925925926E-2</v>
      </c>
      <c r="G96">
        <v>22</v>
      </c>
      <c r="H96" s="6">
        <f t="shared" si="3"/>
        <v>39.337175792507175</v>
      </c>
      <c r="L96">
        <f>VLOOKUP(B96,'свод по группам'!B$5:AA$185,15,FALSE)</f>
        <v>0</v>
      </c>
    </row>
    <row r="97" spans="1:12" ht="15" x14ac:dyDescent="0.3">
      <c r="A97" s="3">
        <v>23</v>
      </c>
      <c r="B97" t="s">
        <v>69</v>
      </c>
      <c r="C97" t="s">
        <v>119</v>
      </c>
      <c r="D97" s="1">
        <v>2009</v>
      </c>
      <c r="E97" t="s">
        <v>8</v>
      </c>
      <c r="F97" s="4">
        <v>2.732638888888889E-2</v>
      </c>
      <c r="G97">
        <v>23</v>
      </c>
      <c r="H97" s="6">
        <f t="shared" si="3"/>
        <v>35.878962536023046</v>
      </c>
      <c r="L97">
        <f>VLOOKUP(B97,'свод по группам'!B$5:AA$185,15,FALSE)</f>
        <v>0</v>
      </c>
    </row>
    <row r="98" spans="1:12" ht="15" x14ac:dyDescent="0.3">
      <c r="A98" s="3">
        <v>24</v>
      </c>
      <c r="B98" t="s">
        <v>172</v>
      </c>
      <c r="C98" t="s">
        <v>118</v>
      </c>
      <c r="D98" s="1">
        <v>2010</v>
      </c>
      <c r="E98" t="s">
        <v>44</v>
      </c>
      <c r="F98" s="4">
        <v>2.7905092592592592E-2</v>
      </c>
      <c r="G98">
        <v>24</v>
      </c>
      <c r="H98" s="6">
        <f t="shared" si="3"/>
        <v>31.55619596541786</v>
      </c>
      <c r="L98" t="e">
        <f>VLOOKUP(B98,'свод по группам'!B$5:AA$185,15,FALSE)</f>
        <v>#N/A</v>
      </c>
    </row>
    <row r="99" spans="1:12" ht="15" x14ac:dyDescent="0.3">
      <c r="A99" s="3">
        <v>25</v>
      </c>
      <c r="B99" t="s">
        <v>53</v>
      </c>
      <c r="C99" t="s">
        <v>119</v>
      </c>
      <c r="D99" s="1">
        <v>2010</v>
      </c>
      <c r="E99" t="s">
        <v>10</v>
      </c>
      <c r="F99" s="4">
        <v>2.8078703703703703E-2</v>
      </c>
      <c r="G99">
        <v>25</v>
      </c>
      <c r="H99" s="6">
        <f t="shared" si="3"/>
        <v>30.25936599423628</v>
      </c>
      <c r="L99">
        <f>VLOOKUP(B99,'свод по группам'!B$5:AA$185,15,FALSE)</f>
        <v>0</v>
      </c>
    </row>
    <row r="100" spans="1:12" ht="15" x14ac:dyDescent="0.3">
      <c r="A100" s="3">
        <v>26</v>
      </c>
      <c r="B100" t="s">
        <v>163</v>
      </c>
      <c r="C100" t="s">
        <v>128</v>
      </c>
      <c r="D100" s="1">
        <v>2009</v>
      </c>
      <c r="E100" t="s">
        <v>8</v>
      </c>
      <c r="F100" s="4">
        <v>2.8865740740740744E-2</v>
      </c>
      <c r="G100">
        <v>26</v>
      </c>
      <c r="H100" s="6">
        <f t="shared" si="3"/>
        <v>24.380403458213198</v>
      </c>
      <c r="L100" t="e">
        <f>VLOOKUP(B100,'свод по группам'!B$5:AA$185,15,FALSE)</f>
        <v>#N/A</v>
      </c>
    </row>
    <row r="101" spans="1:12" ht="15" x14ac:dyDescent="0.3">
      <c r="A101" s="3">
        <v>27</v>
      </c>
      <c r="B101" t="s">
        <v>84</v>
      </c>
      <c r="C101" t="s">
        <v>119</v>
      </c>
      <c r="D101" s="1">
        <v>2009</v>
      </c>
      <c r="E101" t="s">
        <v>44</v>
      </c>
      <c r="F101" s="4">
        <v>2.9120370370370366E-2</v>
      </c>
      <c r="G101">
        <v>27</v>
      </c>
      <c r="H101" s="6">
        <f t="shared" si="3"/>
        <v>22.478386167146969</v>
      </c>
      <c r="L101">
        <f>VLOOKUP(B101,'свод по группам'!B$5:AA$185,15,FALSE)</f>
        <v>0</v>
      </c>
    </row>
    <row r="102" spans="1:12" ht="15" x14ac:dyDescent="0.3">
      <c r="A102" s="3">
        <v>28</v>
      </c>
      <c r="B102" t="s">
        <v>87</v>
      </c>
      <c r="C102" t="s">
        <v>119</v>
      </c>
      <c r="D102" s="1">
        <v>2009</v>
      </c>
      <c r="E102" t="s">
        <v>44</v>
      </c>
      <c r="F102" s="4">
        <v>3.0127314814814815E-2</v>
      </c>
      <c r="G102">
        <v>28</v>
      </c>
      <c r="H102" s="6">
        <f t="shared" si="3"/>
        <v>14.956772334293941</v>
      </c>
      <c r="L102">
        <f>VLOOKUP(B102,'свод по группам'!B$5:AA$185,15,FALSE)</f>
        <v>0</v>
      </c>
    </row>
    <row r="103" spans="1:12" ht="15" x14ac:dyDescent="0.3">
      <c r="A103" s="3">
        <v>29</v>
      </c>
      <c r="B103" t="s">
        <v>109</v>
      </c>
      <c r="C103" t="s">
        <v>119</v>
      </c>
      <c r="D103" s="1">
        <v>2009</v>
      </c>
      <c r="E103" t="s">
        <v>22</v>
      </c>
      <c r="F103" s="4">
        <v>3.1504629629629625E-2</v>
      </c>
      <c r="G103">
        <v>29</v>
      </c>
      <c r="H103" s="6">
        <f t="shared" si="3"/>
        <v>4.6685878962536203</v>
      </c>
      <c r="L103">
        <f>VLOOKUP(B103,'свод по группам'!B$5:AA$185,15,FALSE)</f>
        <v>0</v>
      </c>
    </row>
    <row r="104" spans="1:12" ht="15" x14ac:dyDescent="0.3">
      <c r="A104" s="3">
        <v>30</v>
      </c>
      <c r="B104" t="s">
        <v>167</v>
      </c>
      <c r="C104" t="s">
        <v>118</v>
      </c>
      <c r="D104" s="1">
        <v>2010</v>
      </c>
      <c r="E104" t="s">
        <v>44</v>
      </c>
      <c r="F104" s="4">
        <v>3.4965277777777783E-2</v>
      </c>
      <c r="G104">
        <v>30</v>
      </c>
      <c r="H104" s="6"/>
      <c r="L104" t="e">
        <f>VLOOKUP(B104,'свод по группам'!B$5:AA$185,15,FALSE)</f>
        <v>#N/A</v>
      </c>
    </row>
    <row r="105" spans="1:12" ht="15" x14ac:dyDescent="0.3">
      <c r="A105" s="3">
        <v>31</v>
      </c>
      <c r="B105" t="s">
        <v>60</v>
      </c>
      <c r="C105" t="s">
        <v>119</v>
      </c>
      <c r="D105" s="1">
        <v>2010</v>
      </c>
      <c r="E105" t="s">
        <v>22</v>
      </c>
      <c r="F105" s="4">
        <v>3.7384259259259263E-2</v>
      </c>
      <c r="G105">
        <v>31</v>
      </c>
      <c r="H105" s="6"/>
      <c r="L105">
        <f>VLOOKUP(B105,'свод по группам'!B$5:AA$185,15,FALSE)</f>
        <v>0</v>
      </c>
    </row>
    <row r="106" spans="1:12" ht="15" x14ac:dyDescent="0.3">
      <c r="A106" s="3">
        <v>32</v>
      </c>
      <c r="B106" t="s">
        <v>52</v>
      </c>
      <c r="C106" t="s">
        <v>119</v>
      </c>
      <c r="D106" s="1">
        <v>2010</v>
      </c>
      <c r="E106" t="s">
        <v>44</v>
      </c>
      <c r="F106" s="4">
        <v>4.0648148148148149E-2</v>
      </c>
      <c r="G106">
        <v>32</v>
      </c>
      <c r="H106" s="6"/>
      <c r="L106">
        <f>VLOOKUP(B106,'свод по группам'!B$5:AA$185,15,FALSE)</f>
        <v>0</v>
      </c>
    </row>
    <row r="107" spans="1:12" ht="15" x14ac:dyDescent="0.3">
      <c r="A107" s="3">
        <v>33</v>
      </c>
      <c r="B107" t="s">
        <v>59</v>
      </c>
      <c r="C107" t="s">
        <v>119</v>
      </c>
      <c r="D107" s="1">
        <v>2010</v>
      </c>
      <c r="E107" t="s">
        <v>22</v>
      </c>
      <c r="F107" s="4">
        <v>4.3437499999999997E-2</v>
      </c>
      <c r="G107">
        <v>33</v>
      </c>
      <c r="H107" s="6"/>
      <c r="L107">
        <f>VLOOKUP(B107,'свод по группам'!B$5:AA$185,15,FALSE)</f>
        <v>0</v>
      </c>
    </row>
    <row r="108" spans="1:12" ht="15" x14ac:dyDescent="0.3">
      <c r="A108" s="3">
        <v>34</v>
      </c>
      <c r="B108" t="s">
        <v>168</v>
      </c>
      <c r="C108" t="s">
        <v>122</v>
      </c>
      <c r="D108" s="1">
        <v>2010</v>
      </c>
      <c r="E108" t="s">
        <v>22</v>
      </c>
      <c r="F108" s="4">
        <v>4.6481481481481485E-2</v>
      </c>
      <c r="G108">
        <v>34</v>
      </c>
      <c r="H108" s="6"/>
      <c r="L108" t="e">
        <f>VLOOKUP(B108,'свод по группам'!B$5:AA$185,15,FALSE)</f>
        <v>#N/A</v>
      </c>
    </row>
    <row r="109" spans="1:12" ht="15" x14ac:dyDescent="0.3">
      <c r="A109" s="3">
        <v>35</v>
      </c>
      <c r="B109" t="s">
        <v>76</v>
      </c>
      <c r="C109" t="s">
        <v>119</v>
      </c>
      <c r="D109" s="1">
        <v>2009</v>
      </c>
      <c r="E109" t="s">
        <v>10</v>
      </c>
      <c r="F109" s="4">
        <v>4.8240740740740744E-2</v>
      </c>
      <c r="G109">
        <v>35</v>
      </c>
      <c r="H109" s="6"/>
      <c r="L109">
        <f>VLOOKUP(B109,'свод по группам'!B$5:AA$185,15,FALSE)</f>
        <v>0</v>
      </c>
    </row>
    <row r="110" spans="1:12" ht="15" x14ac:dyDescent="0.3">
      <c r="A110" s="3">
        <v>36</v>
      </c>
      <c r="B110" t="s">
        <v>173</v>
      </c>
      <c r="C110" t="s">
        <v>118</v>
      </c>
      <c r="D110" s="1">
        <v>2010</v>
      </c>
      <c r="E110" t="s">
        <v>22</v>
      </c>
      <c r="F110" s="4">
        <v>4.929398148148148E-2</v>
      </c>
      <c r="G110">
        <v>36</v>
      </c>
      <c r="H110" s="6"/>
      <c r="L110" t="e">
        <f>VLOOKUP(B110,'свод по группам'!B$5:AA$185,15,FALSE)</f>
        <v>#N/A</v>
      </c>
    </row>
    <row r="111" spans="1:12" ht="15" x14ac:dyDescent="0.3">
      <c r="A111" s="3">
        <v>37</v>
      </c>
      <c r="B111" t="s">
        <v>54</v>
      </c>
      <c r="C111" t="s">
        <v>119</v>
      </c>
      <c r="D111" s="1">
        <v>2010</v>
      </c>
      <c r="E111" t="s">
        <v>19</v>
      </c>
      <c r="F111" s="4">
        <v>5.1840277777777777E-2</v>
      </c>
      <c r="G111">
        <v>37</v>
      </c>
      <c r="H111" s="6"/>
      <c r="L111">
        <f>VLOOKUP(B111,'свод по группам'!B$5:AA$185,15,FALSE)</f>
        <v>0</v>
      </c>
    </row>
    <row r="112" spans="1:12" ht="15" x14ac:dyDescent="0.3">
      <c r="A112" s="3">
        <v>38</v>
      </c>
      <c r="B112" t="s">
        <v>56</v>
      </c>
      <c r="C112" t="s">
        <v>119</v>
      </c>
      <c r="D112" s="1">
        <v>2009</v>
      </c>
      <c r="E112" t="s">
        <v>19</v>
      </c>
      <c r="F112" t="s">
        <v>11</v>
      </c>
      <c r="H112" s="6"/>
      <c r="L112">
        <f>VLOOKUP(B112,'свод по группам'!B$5:AA$185,15,FALSE)</f>
        <v>0</v>
      </c>
    </row>
    <row r="113" spans="1:12" ht="15" x14ac:dyDescent="0.3">
      <c r="A113" s="3">
        <v>39</v>
      </c>
      <c r="B113" t="s">
        <v>80</v>
      </c>
      <c r="C113" t="s">
        <v>119</v>
      </c>
      <c r="D113" s="1">
        <v>2009</v>
      </c>
      <c r="E113" t="s">
        <v>22</v>
      </c>
      <c r="F113" t="s">
        <v>11</v>
      </c>
      <c r="H113" s="6"/>
      <c r="L113">
        <f>VLOOKUP(B113,'свод по группам'!B$5:AA$185,15,FALSE)</f>
        <v>0</v>
      </c>
    </row>
    <row r="114" spans="1:12" ht="15" x14ac:dyDescent="0.3">
      <c r="A114" s="3">
        <v>40</v>
      </c>
      <c r="B114" t="s">
        <v>169</v>
      </c>
      <c r="C114" t="s">
        <v>118</v>
      </c>
      <c r="D114" s="1">
        <v>2010</v>
      </c>
      <c r="E114" t="s">
        <v>22</v>
      </c>
      <c r="F114" t="s">
        <v>11</v>
      </c>
      <c r="H114" s="6"/>
      <c r="L114" t="e">
        <f>VLOOKUP(B114,'свод по группам'!B$5:AA$185,15,FALSE)</f>
        <v>#N/A</v>
      </c>
    </row>
    <row r="115" spans="1:12" x14ac:dyDescent="0.3">
      <c r="B115"/>
      <c r="C115"/>
      <c r="H115" s="6"/>
    </row>
    <row r="116" spans="1:12" ht="23.4" x14ac:dyDescent="0.3">
      <c r="A116" s="8" t="s">
        <v>89</v>
      </c>
      <c r="B116" t="s">
        <v>202</v>
      </c>
      <c r="C116"/>
      <c r="H116" s="6"/>
    </row>
    <row r="117" spans="1:12" ht="15" x14ac:dyDescent="0.3">
      <c r="A117" s="2" t="s">
        <v>0</v>
      </c>
      <c r="B117" t="s">
        <v>1</v>
      </c>
      <c r="C117" t="s">
        <v>2</v>
      </c>
      <c r="D117" s="1" t="s">
        <v>3</v>
      </c>
      <c r="E117" t="s">
        <v>4</v>
      </c>
      <c r="F117" t="s">
        <v>5</v>
      </c>
      <c r="G117" t="s">
        <v>6</v>
      </c>
      <c r="H117" s="6"/>
    </row>
    <row r="118" spans="1:12" ht="15" x14ac:dyDescent="0.3">
      <c r="A118" s="3">
        <v>1</v>
      </c>
      <c r="B118" t="s">
        <v>175</v>
      </c>
      <c r="C118" t="s">
        <v>118</v>
      </c>
      <c r="D118" s="1">
        <v>2007</v>
      </c>
      <c r="E118" t="s">
        <v>8</v>
      </c>
      <c r="F118" s="4">
        <v>2.1423611111111112E-2</v>
      </c>
      <c r="G118">
        <v>1</v>
      </c>
      <c r="H118" s="6">
        <f>(200-100*F118/F$118)*K$1</f>
        <v>120</v>
      </c>
      <c r="L118" t="e">
        <f>VLOOKUP(B118,'свод по группам'!B$5:AA$185,15,FALSE)</f>
        <v>#N/A</v>
      </c>
    </row>
    <row r="119" spans="1:12" ht="15" x14ac:dyDescent="0.3">
      <c r="A119" s="3">
        <v>2</v>
      </c>
      <c r="B119" t="s">
        <v>90</v>
      </c>
      <c r="C119" t="s">
        <v>119</v>
      </c>
      <c r="D119" s="1">
        <v>2007</v>
      </c>
      <c r="E119" t="s">
        <v>8</v>
      </c>
      <c r="F119" s="4">
        <v>2.2210648148148149E-2</v>
      </c>
      <c r="G119">
        <v>2</v>
      </c>
      <c r="H119" s="6">
        <f t="shared" ref="H119:H144" si="4">(200-100*F119/F$118)*K$1</f>
        <v>115.59157212317665</v>
      </c>
      <c r="L119">
        <f>VLOOKUP(B119,'свод по группам'!B$5:AA$185,15,FALSE)</f>
        <v>0</v>
      </c>
    </row>
    <row r="120" spans="1:12" ht="15" x14ac:dyDescent="0.3">
      <c r="A120" s="3">
        <v>3</v>
      </c>
      <c r="B120" t="s">
        <v>65</v>
      </c>
      <c r="C120" t="s">
        <v>119</v>
      </c>
      <c r="D120" s="1">
        <v>2008</v>
      </c>
      <c r="E120" t="s">
        <v>8</v>
      </c>
      <c r="F120" s="4">
        <v>2.2893518518518521E-2</v>
      </c>
      <c r="G120">
        <v>3</v>
      </c>
      <c r="H120" s="6">
        <f t="shared" si="4"/>
        <v>111.76661264181521</v>
      </c>
      <c r="L120">
        <f>VLOOKUP(B120,'свод по группам'!B$5:AA$185,15,FALSE)</f>
        <v>0</v>
      </c>
    </row>
    <row r="121" spans="1:12" ht="15" x14ac:dyDescent="0.3">
      <c r="A121" s="3">
        <v>4</v>
      </c>
      <c r="B121" t="s">
        <v>99</v>
      </c>
      <c r="C121" t="s">
        <v>119</v>
      </c>
      <c r="D121" s="1">
        <v>2007</v>
      </c>
      <c r="E121" t="s">
        <v>8</v>
      </c>
      <c r="F121" s="4">
        <v>2.3055555555555555E-2</v>
      </c>
      <c r="G121">
        <v>4</v>
      </c>
      <c r="H121" s="6">
        <f t="shared" si="4"/>
        <v>110.85899513776339</v>
      </c>
      <c r="L121">
        <f>VLOOKUP(B121,'свод по группам'!B$5:AA$185,15,FALSE)</f>
        <v>0</v>
      </c>
    </row>
    <row r="122" spans="1:12" ht="15" x14ac:dyDescent="0.3">
      <c r="A122" s="3">
        <v>5</v>
      </c>
      <c r="B122" t="s">
        <v>177</v>
      </c>
      <c r="C122" t="s">
        <v>122</v>
      </c>
      <c r="D122" s="1">
        <v>2008</v>
      </c>
      <c r="E122" t="s">
        <v>8</v>
      </c>
      <c r="F122" s="4">
        <v>2.3136574074074077E-2</v>
      </c>
      <c r="G122">
        <v>5</v>
      </c>
      <c r="H122" s="6">
        <f t="shared" si="4"/>
        <v>110.40518638573741</v>
      </c>
      <c r="L122" t="e">
        <f>VLOOKUP(B122,'свод по группам'!B$5:AA$185,15,FALSE)</f>
        <v>#N/A</v>
      </c>
    </row>
    <row r="123" spans="1:12" ht="15" x14ac:dyDescent="0.3">
      <c r="A123" s="3">
        <v>6</v>
      </c>
      <c r="B123" t="s">
        <v>181</v>
      </c>
      <c r="C123" t="s">
        <v>118</v>
      </c>
      <c r="D123" s="1">
        <v>2008</v>
      </c>
      <c r="E123" t="s">
        <v>8</v>
      </c>
      <c r="F123" s="4">
        <v>2.4039351851851853E-2</v>
      </c>
      <c r="G123">
        <v>6</v>
      </c>
      <c r="H123" s="6">
        <f t="shared" si="4"/>
        <v>105.3484602917342</v>
      </c>
      <c r="L123" t="e">
        <f>VLOOKUP(B123,'свод по группам'!B$5:AA$185,15,FALSE)</f>
        <v>#N/A</v>
      </c>
    </row>
    <row r="124" spans="1:12" ht="15" x14ac:dyDescent="0.3">
      <c r="A124" s="3">
        <v>7</v>
      </c>
      <c r="B124" t="s">
        <v>176</v>
      </c>
      <c r="C124" t="s">
        <v>118</v>
      </c>
      <c r="D124" s="1">
        <v>2008</v>
      </c>
      <c r="E124" t="s">
        <v>8</v>
      </c>
      <c r="F124" s="4">
        <v>2.5405092592592594E-2</v>
      </c>
      <c r="G124">
        <v>7</v>
      </c>
      <c r="H124" s="6">
        <f t="shared" si="4"/>
        <v>97.69854132901132</v>
      </c>
      <c r="L124" t="e">
        <f>VLOOKUP(B124,'свод по группам'!B$5:AA$185,15,FALSE)</f>
        <v>#N/A</v>
      </c>
    </row>
    <row r="125" spans="1:12" ht="15" x14ac:dyDescent="0.3">
      <c r="A125" s="3">
        <v>8</v>
      </c>
      <c r="B125" t="s">
        <v>178</v>
      </c>
      <c r="C125" t="s">
        <v>118</v>
      </c>
      <c r="D125" s="1">
        <v>2008</v>
      </c>
      <c r="E125" t="s">
        <v>8</v>
      </c>
      <c r="F125" s="4">
        <v>2.7199074074074073E-2</v>
      </c>
      <c r="G125">
        <v>8</v>
      </c>
      <c r="H125" s="6">
        <f t="shared" si="4"/>
        <v>87.64991896272285</v>
      </c>
      <c r="L125" t="e">
        <f>VLOOKUP(B125,'свод по группам'!B$5:AA$185,15,FALSE)</f>
        <v>#N/A</v>
      </c>
    </row>
    <row r="126" spans="1:12" ht="15" x14ac:dyDescent="0.3">
      <c r="A126" s="3">
        <v>9</v>
      </c>
      <c r="B126" t="s">
        <v>70</v>
      </c>
      <c r="C126" t="s">
        <v>119</v>
      </c>
      <c r="D126" s="1">
        <v>2008</v>
      </c>
      <c r="E126" t="s">
        <v>10</v>
      </c>
      <c r="F126" s="4">
        <v>2.7303240740740743E-2</v>
      </c>
      <c r="G126">
        <v>9</v>
      </c>
      <c r="H126" s="6">
        <f t="shared" si="4"/>
        <v>87.066450567260929</v>
      </c>
      <c r="L126">
        <f>VLOOKUP(B126,'свод по группам'!B$5:AA$185,15,FALSE)</f>
        <v>0</v>
      </c>
    </row>
    <row r="127" spans="1:12" ht="15" x14ac:dyDescent="0.3">
      <c r="A127" s="3">
        <v>10</v>
      </c>
      <c r="B127" t="s">
        <v>185</v>
      </c>
      <c r="C127" t="s">
        <v>122</v>
      </c>
      <c r="D127" s="1">
        <v>2008</v>
      </c>
      <c r="E127" t="s">
        <v>8</v>
      </c>
      <c r="F127" s="4">
        <v>2.732638888888889E-2</v>
      </c>
      <c r="G127">
        <v>10</v>
      </c>
      <c r="H127" s="6">
        <f t="shared" si="4"/>
        <v>86.936790923824972</v>
      </c>
      <c r="L127" t="e">
        <f>VLOOKUP(B127,'свод по группам'!B$5:AA$185,15,FALSE)</f>
        <v>#N/A</v>
      </c>
    </row>
    <row r="128" spans="1:12" ht="15" x14ac:dyDescent="0.3">
      <c r="A128" s="3">
        <v>11</v>
      </c>
      <c r="B128" t="s">
        <v>63</v>
      </c>
      <c r="C128" t="s">
        <v>119</v>
      </c>
      <c r="D128" s="1">
        <v>2008</v>
      </c>
      <c r="E128" t="s">
        <v>8</v>
      </c>
      <c r="F128" s="4">
        <v>2.7673611111111111E-2</v>
      </c>
      <c r="G128">
        <v>11</v>
      </c>
      <c r="H128" s="6">
        <f t="shared" si="4"/>
        <v>84.99189627228526</v>
      </c>
      <c r="L128">
        <f>VLOOKUP(B128,'свод по группам'!B$5:AA$185,15,FALSE)</f>
        <v>0</v>
      </c>
    </row>
    <row r="129" spans="1:12" ht="15" x14ac:dyDescent="0.3">
      <c r="A129" s="3">
        <v>12</v>
      </c>
      <c r="B129" t="s">
        <v>94</v>
      </c>
      <c r="C129" t="s">
        <v>119</v>
      </c>
      <c r="D129" s="1">
        <v>2007</v>
      </c>
      <c r="E129" t="s">
        <v>8</v>
      </c>
      <c r="F129" s="4">
        <v>2.7696759259259258E-2</v>
      </c>
      <c r="G129">
        <v>12</v>
      </c>
      <c r="H129" s="6">
        <f t="shared" si="4"/>
        <v>84.862236628849303</v>
      </c>
      <c r="L129">
        <f>VLOOKUP(B129,'свод по группам'!B$5:AA$185,15,FALSE)</f>
        <v>0</v>
      </c>
    </row>
    <row r="130" spans="1:12" ht="15" x14ac:dyDescent="0.3">
      <c r="A130" s="3">
        <v>13</v>
      </c>
      <c r="B130" t="s">
        <v>184</v>
      </c>
      <c r="C130" t="s">
        <v>122</v>
      </c>
      <c r="D130" s="1">
        <v>2008</v>
      </c>
      <c r="E130" t="s">
        <v>8</v>
      </c>
      <c r="F130" s="4">
        <v>2.7939814814814817E-2</v>
      </c>
      <c r="G130">
        <v>13</v>
      </c>
      <c r="H130" s="6">
        <f t="shared" si="4"/>
        <v>83.50081037277144</v>
      </c>
      <c r="L130" t="e">
        <f>VLOOKUP(B130,'свод по группам'!B$5:AA$185,15,FALSE)</f>
        <v>#N/A</v>
      </c>
    </row>
    <row r="131" spans="1:12" ht="15" x14ac:dyDescent="0.3">
      <c r="A131" s="3">
        <v>14</v>
      </c>
      <c r="B131" t="s">
        <v>180</v>
      </c>
      <c r="C131" t="s">
        <v>118</v>
      </c>
      <c r="D131" s="1">
        <v>2007</v>
      </c>
      <c r="E131" t="s">
        <v>8</v>
      </c>
      <c r="F131" s="4">
        <v>2.8402777777777777E-2</v>
      </c>
      <c r="G131">
        <v>14</v>
      </c>
      <c r="H131" s="6">
        <f t="shared" si="4"/>
        <v>80.907617504051856</v>
      </c>
      <c r="L131" t="e">
        <f>VLOOKUP(B131,'свод по группам'!B$5:AA$185,15,FALSE)</f>
        <v>#N/A</v>
      </c>
    </row>
    <row r="132" spans="1:12" ht="15" x14ac:dyDescent="0.3">
      <c r="A132" s="3">
        <v>15</v>
      </c>
      <c r="B132" t="s">
        <v>73</v>
      </c>
      <c r="C132" t="s">
        <v>119</v>
      </c>
      <c r="D132" s="1">
        <v>2008</v>
      </c>
      <c r="E132" t="s">
        <v>8</v>
      </c>
      <c r="F132" s="4">
        <v>2.9108796296296296E-2</v>
      </c>
      <c r="G132">
        <v>15</v>
      </c>
      <c r="H132" s="6">
        <f t="shared" si="4"/>
        <v>76.952998379254453</v>
      </c>
      <c r="L132">
        <f>VLOOKUP(B132,'свод по группам'!B$5:AA$185,15,FALSE)</f>
        <v>0</v>
      </c>
    </row>
    <row r="133" spans="1:12" ht="15" x14ac:dyDescent="0.3">
      <c r="A133" s="3">
        <v>16</v>
      </c>
      <c r="B133" t="s">
        <v>179</v>
      </c>
      <c r="C133" t="s">
        <v>118</v>
      </c>
      <c r="D133" s="1">
        <v>2007</v>
      </c>
      <c r="E133" t="s">
        <v>8</v>
      </c>
      <c r="F133" s="4">
        <v>2.9571759259259259E-2</v>
      </c>
      <c r="G133">
        <v>16</v>
      </c>
      <c r="H133" s="6">
        <f t="shared" si="4"/>
        <v>74.359805510534855</v>
      </c>
      <c r="L133" t="e">
        <f>VLOOKUP(B133,'свод по группам'!B$5:AA$185,15,FALSE)</f>
        <v>#N/A</v>
      </c>
    </row>
    <row r="134" spans="1:12" ht="15" x14ac:dyDescent="0.3">
      <c r="A134" s="3">
        <v>17</v>
      </c>
      <c r="B134" t="s">
        <v>188</v>
      </c>
      <c r="C134" t="s">
        <v>119</v>
      </c>
      <c r="D134" s="1">
        <v>2008</v>
      </c>
      <c r="E134" t="s">
        <v>8</v>
      </c>
      <c r="F134" s="4">
        <v>3.0289351851851855E-2</v>
      </c>
      <c r="G134">
        <v>17</v>
      </c>
      <c r="H134" s="6">
        <f t="shared" si="4"/>
        <v>70.340356564019444</v>
      </c>
      <c r="L134">
        <f>VLOOKUP(B134,'свод по группам'!B$5:AA$185,15,FALSE)</f>
        <v>0</v>
      </c>
    </row>
    <row r="135" spans="1:12" ht="15" x14ac:dyDescent="0.3">
      <c r="A135" s="3">
        <v>18</v>
      </c>
      <c r="B135" t="s">
        <v>187</v>
      </c>
      <c r="C135" t="s">
        <v>118</v>
      </c>
      <c r="D135" s="1">
        <v>2008</v>
      </c>
      <c r="E135" t="s">
        <v>8</v>
      </c>
      <c r="F135" s="4">
        <v>3.1319444444444448E-2</v>
      </c>
      <c r="G135">
        <v>18</v>
      </c>
      <c r="H135" s="6">
        <f t="shared" si="4"/>
        <v>64.570502431118328</v>
      </c>
      <c r="L135" t="e">
        <f>VLOOKUP(B135,'свод по группам'!B$5:AA$185,15,FALSE)</f>
        <v>#N/A</v>
      </c>
    </row>
    <row r="136" spans="1:12" ht="15" x14ac:dyDescent="0.3">
      <c r="A136" s="3">
        <v>19</v>
      </c>
      <c r="B136" t="s">
        <v>75</v>
      </c>
      <c r="C136" t="s">
        <v>119</v>
      </c>
      <c r="D136" s="1">
        <v>2008</v>
      </c>
      <c r="E136" t="s">
        <v>8</v>
      </c>
      <c r="F136" s="4">
        <v>3.1678240740740743E-2</v>
      </c>
      <c r="G136">
        <v>19</v>
      </c>
      <c r="H136" s="6">
        <f t="shared" si="4"/>
        <v>62.560777957860608</v>
      </c>
      <c r="L136">
        <f>VLOOKUP(B136,'свод по группам'!B$5:AA$185,15,FALSE)</f>
        <v>0</v>
      </c>
    </row>
    <row r="137" spans="1:12" s="15" customFormat="1" ht="15" x14ac:dyDescent="0.3">
      <c r="A137" s="3">
        <v>20</v>
      </c>
      <c r="B137" t="s">
        <v>96</v>
      </c>
      <c r="C137" t="s">
        <v>119</v>
      </c>
      <c r="D137" s="17">
        <v>2007</v>
      </c>
      <c r="E137" s="15" t="s">
        <v>8</v>
      </c>
      <c r="F137" s="19">
        <v>3.2789351851851854E-2</v>
      </c>
      <c r="G137" s="15">
        <v>20</v>
      </c>
      <c r="H137" s="6">
        <f t="shared" si="4"/>
        <v>56.337115072933543</v>
      </c>
      <c r="J137"/>
      <c r="L137">
        <f>VLOOKUP(B137,'свод по группам'!B$5:AA$185,15,FALSE)</f>
        <v>0</v>
      </c>
    </row>
    <row r="138" spans="1:12" ht="15" x14ac:dyDescent="0.3">
      <c r="A138" s="3">
        <v>21</v>
      </c>
      <c r="B138" t="s">
        <v>62</v>
      </c>
      <c r="C138" t="s">
        <v>119</v>
      </c>
      <c r="D138" s="1">
        <v>2008</v>
      </c>
      <c r="E138" t="s">
        <v>8</v>
      </c>
      <c r="F138" s="4">
        <v>3.3564814814814818E-2</v>
      </c>
      <c r="G138">
        <v>21</v>
      </c>
      <c r="H138" s="6">
        <f t="shared" si="4"/>
        <v>51.993517017828196</v>
      </c>
      <c r="L138">
        <f>VLOOKUP(B138,'свод по группам'!B$5:AA$185,15,FALSE)</f>
        <v>0</v>
      </c>
    </row>
    <row r="139" spans="1:12" ht="15" x14ac:dyDescent="0.3">
      <c r="A139" s="3">
        <v>22</v>
      </c>
      <c r="B139" t="s">
        <v>110</v>
      </c>
      <c r="C139" t="s">
        <v>119</v>
      </c>
      <c r="D139" s="1">
        <v>2007</v>
      </c>
      <c r="E139" t="s">
        <v>8</v>
      </c>
      <c r="F139" s="4">
        <v>3.3680555555555554E-2</v>
      </c>
      <c r="G139">
        <v>22</v>
      </c>
      <c r="H139" s="6">
        <f t="shared" si="4"/>
        <v>51.345218800648304</v>
      </c>
      <c r="L139">
        <f>VLOOKUP(B139,'свод по группам'!B$5:AA$185,15,FALSE)</f>
        <v>0</v>
      </c>
    </row>
    <row r="140" spans="1:12" ht="15" x14ac:dyDescent="0.3">
      <c r="A140" s="3">
        <v>23</v>
      </c>
      <c r="B140" t="s">
        <v>186</v>
      </c>
      <c r="C140" t="s">
        <v>128</v>
      </c>
      <c r="D140" s="1">
        <v>2008</v>
      </c>
      <c r="E140" t="s">
        <v>8</v>
      </c>
      <c r="F140" s="4">
        <v>3.5335648148148151E-2</v>
      </c>
      <c r="G140">
        <v>23</v>
      </c>
      <c r="H140" s="6">
        <f t="shared" si="4"/>
        <v>42.074554294975698</v>
      </c>
      <c r="L140" t="e">
        <f>VLOOKUP(B140,'свод по группам'!B$5:AA$185,15,FALSE)</f>
        <v>#N/A</v>
      </c>
    </row>
    <row r="141" spans="1:12" ht="15" x14ac:dyDescent="0.3">
      <c r="A141" s="3">
        <v>24</v>
      </c>
      <c r="B141" t="s">
        <v>204</v>
      </c>
      <c r="C141" t="s">
        <v>118</v>
      </c>
      <c r="D141" s="1">
        <v>2007</v>
      </c>
      <c r="E141" t="s">
        <v>10</v>
      </c>
      <c r="F141" s="4">
        <v>3.5706018518518519E-2</v>
      </c>
      <c r="G141">
        <v>24</v>
      </c>
      <c r="H141" s="6">
        <f t="shared" si="4"/>
        <v>40.000000000000007</v>
      </c>
      <c r="L141" t="e">
        <f>VLOOKUP(B141,'свод по группам'!B$5:AA$185,15,FALSE)</f>
        <v>#N/A</v>
      </c>
    </row>
    <row r="142" spans="1:12" ht="15" x14ac:dyDescent="0.3">
      <c r="A142" s="3">
        <v>25</v>
      </c>
      <c r="B142" t="s">
        <v>78</v>
      </c>
      <c r="C142" t="s">
        <v>119</v>
      </c>
      <c r="D142" s="1">
        <v>2008</v>
      </c>
      <c r="E142" t="s">
        <v>8</v>
      </c>
      <c r="F142" s="4">
        <v>3.7071759259259256E-2</v>
      </c>
      <c r="G142">
        <v>25</v>
      </c>
      <c r="H142" s="6">
        <f t="shared" si="4"/>
        <v>32.350081037277171</v>
      </c>
      <c r="L142">
        <f>VLOOKUP(B142,'свод по группам'!B$5:AA$185,15,FALSE)</f>
        <v>0</v>
      </c>
    </row>
    <row r="143" spans="1:12" ht="15" x14ac:dyDescent="0.3">
      <c r="A143" s="3">
        <v>26</v>
      </c>
      <c r="B143" t="s">
        <v>91</v>
      </c>
      <c r="C143" t="s">
        <v>119</v>
      </c>
      <c r="D143" s="1">
        <v>2007</v>
      </c>
      <c r="E143" t="s">
        <v>8</v>
      </c>
      <c r="F143" s="4">
        <v>3.7465277777777778E-2</v>
      </c>
      <c r="G143">
        <v>26</v>
      </c>
      <c r="H143" s="6">
        <f t="shared" si="4"/>
        <v>30.145867098865494</v>
      </c>
      <c r="L143">
        <f>VLOOKUP(B143,'свод по группам'!B$5:AA$185,15,FALSE)</f>
        <v>0</v>
      </c>
    </row>
    <row r="144" spans="1:12" ht="15" x14ac:dyDescent="0.3">
      <c r="A144" s="3">
        <v>27</v>
      </c>
      <c r="B144" t="s">
        <v>183</v>
      </c>
      <c r="C144" t="s">
        <v>118</v>
      </c>
      <c r="D144" s="1">
        <v>2008</v>
      </c>
      <c r="E144" t="s">
        <v>10</v>
      </c>
      <c r="F144" s="4">
        <v>3.9155092592592596E-2</v>
      </c>
      <c r="G144">
        <v>27</v>
      </c>
      <c r="H144" s="6">
        <f t="shared" si="4"/>
        <v>20.680713128038882</v>
      </c>
      <c r="L144" t="e">
        <f>VLOOKUP(B144,'свод по группам'!B$5:AA$185,15,FALSE)</f>
        <v>#N/A</v>
      </c>
    </row>
    <row r="145" spans="1:12" ht="15" x14ac:dyDescent="0.3">
      <c r="A145" s="3">
        <v>28</v>
      </c>
      <c r="B145" t="s">
        <v>64</v>
      </c>
      <c r="C145" t="s">
        <v>119</v>
      </c>
      <c r="D145" s="1">
        <v>2008</v>
      </c>
      <c r="E145" t="s">
        <v>10</v>
      </c>
      <c r="F145" s="4">
        <v>4.311342592592593E-2</v>
      </c>
      <c r="G145">
        <v>28</v>
      </c>
      <c r="H145" s="6"/>
      <c r="L145">
        <f>VLOOKUP(B145,'свод по группам'!B$5:AA$185,15,FALSE)</f>
        <v>0</v>
      </c>
    </row>
    <row r="146" spans="1:12" ht="15" x14ac:dyDescent="0.3">
      <c r="A146" s="3">
        <v>29</v>
      </c>
      <c r="B146" t="s">
        <v>74</v>
      </c>
      <c r="C146" t="s">
        <v>119</v>
      </c>
      <c r="D146" s="1">
        <v>2008</v>
      </c>
      <c r="E146" t="s">
        <v>10</v>
      </c>
      <c r="F146" s="4">
        <v>4.3738425925925924E-2</v>
      </c>
      <c r="G146">
        <v>29</v>
      </c>
      <c r="H146" s="6"/>
      <c r="L146">
        <f>VLOOKUP(B146,'свод по группам'!B$5:AA$185,15,FALSE)</f>
        <v>0</v>
      </c>
    </row>
    <row r="147" spans="1:12" ht="15" x14ac:dyDescent="0.3">
      <c r="A147" s="3">
        <v>30</v>
      </c>
      <c r="B147" t="s">
        <v>100</v>
      </c>
      <c r="C147" t="s">
        <v>119</v>
      </c>
      <c r="D147" s="1">
        <v>2007</v>
      </c>
      <c r="E147" t="s">
        <v>10</v>
      </c>
      <c r="F147" s="4">
        <v>5.0543981481481481E-2</v>
      </c>
      <c r="G147">
        <v>30</v>
      </c>
      <c r="H147" s="6"/>
      <c r="L147">
        <f>VLOOKUP(B147,'свод по группам'!B$5:AA$185,15,FALSE)</f>
        <v>0</v>
      </c>
    </row>
    <row r="148" spans="1:12" ht="15" x14ac:dyDescent="0.3">
      <c r="A148" s="3">
        <v>31</v>
      </c>
      <c r="B148" t="s">
        <v>77</v>
      </c>
      <c r="C148" t="s">
        <v>119</v>
      </c>
      <c r="D148" s="1">
        <v>2008</v>
      </c>
      <c r="E148" t="s">
        <v>44</v>
      </c>
      <c r="F148" s="4">
        <v>5.8090277777777775E-2</v>
      </c>
      <c r="G148">
        <v>31</v>
      </c>
      <c r="H148" s="6"/>
      <c r="L148">
        <f>VLOOKUP(B148,'свод по группам'!B$5:AA$185,15,FALSE)</f>
        <v>0</v>
      </c>
    </row>
    <row r="149" spans="1:12" ht="15" x14ac:dyDescent="0.3">
      <c r="A149" s="3">
        <v>32</v>
      </c>
      <c r="B149" t="s">
        <v>82</v>
      </c>
      <c r="C149" t="s">
        <v>119</v>
      </c>
      <c r="D149" s="1">
        <v>2008</v>
      </c>
      <c r="E149" t="s">
        <v>22</v>
      </c>
      <c r="F149" s="4">
        <v>6.1979166666666669E-2</v>
      </c>
      <c r="G149">
        <v>32</v>
      </c>
      <c r="H149" s="6"/>
      <c r="L149">
        <f>VLOOKUP(B149,'свод по группам'!B$5:AA$185,15,FALSE)</f>
        <v>0</v>
      </c>
    </row>
    <row r="150" spans="1:12" ht="15" x14ac:dyDescent="0.3">
      <c r="A150" s="3">
        <v>33</v>
      </c>
      <c r="B150" t="s">
        <v>101</v>
      </c>
      <c r="C150" t="s">
        <v>119</v>
      </c>
      <c r="D150" s="1">
        <v>2007</v>
      </c>
      <c r="E150" t="s">
        <v>8</v>
      </c>
      <c r="F150" s="4">
        <v>6.25E-2</v>
      </c>
      <c r="G150">
        <v>33</v>
      </c>
      <c r="H150" s="6"/>
      <c r="L150">
        <f>VLOOKUP(B150,'свод по группам'!B$5:AA$185,15,FALSE)</f>
        <v>0</v>
      </c>
    </row>
    <row r="151" spans="1:12" ht="15" x14ac:dyDescent="0.3">
      <c r="A151" s="3">
        <v>34</v>
      </c>
      <c r="B151" t="s">
        <v>71</v>
      </c>
      <c r="C151" t="s">
        <v>119</v>
      </c>
      <c r="D151" s="1">
        <v>2008</v>
      </c>
      <c r="E151" t="s">
        <v>10</v>
      </c>
      <c r="F151" t="s">
        <v>11</v>
      </c>
      <c r="H151" s="6"/>
      <c r="L151">
        <f>VLOOKUP(B151,'свод по группам'!B$5:AA$185,15,FALSE)</f>
        <v>0</v>
      </c>
    </row>
    <row r="152" spans="1:12" ht="15" x14ac:dyDescent="0.3">
      <c r="A152" s="3">
        <v>35</v>
      </c>
      <c r="B152" t="s">
        <v>68</v>
      </c>
      <c r="C152" t="s">
        <v>119</v>
      </c>
      <c r="D152" s="1">
        <v>2008</v>
      </c>
      <c r="E152" t="s">
        <v>8</v>
      </c>
      <c r="F152" t="s">
        <v>11</v>
      </c>
      <c r="H152" s="6"/>
      <c r="L152">
        <f>VLOOKUP(B152,'свод по группам'!B$5:AA$185,15,FALSE)</f>
        <v>0</v>
      </c>
    </row>
    <row r="153" spans="1:12" ht="15" x14ac:dyDescent="0.3">
      <c r="A153" s="3">
        <v>36</v>
      </c>
      <c r="B153" t="s">
        <v>189</v>
      </c>
      <c r="C153" t="s">
        <v>128</v>
      </c>
      <c r="D153" s="1">
        <v>2008</v>
      </c>
      <c r="E153" t="s">
        <v>8</v>
      </c>
      <c r="F153" t="s">
        <v>11</v>
      </c>
      <c r="H153" s="6"/>
      <c r="L153" t="e">
        <f>VLOOKUP(B153,'свод по группам'!B$5:AA$185,15,FALSE)</f>
        <v>#N/A</v>
      </c>
    </row>
    <row r="154" spans="1:12" ht="15" x14ac:dyDescent="0.3">
      <c r="A154" s="3">
        <v>37</v>
      </c>
      <c r="B154" t="s">
        <v>102</v>
      </c>
      <c r="C154" t="s">
        <v>119</v>
      </c>
      <c r="D154" s="1">
        <v>2007</v>
      </c>
      <c r="E154" t="s">
        <v>10</v>
      </c>
      <c r="F154" t="s">
        <v>11</v>
      </c>
      <c r="H154" s="6"/>
      <c r="L154">
        <f>VLOOKUP(B154,'свод по группам'!B$5:AA$185,15,FALSE)</f>
        <v>0</v>
      </c>
    </row>
    <row r="155" spans="1:12" ht="15" x14ac:dyDescent="0.3">
      <c r="A155" s="3">
        <v>38</v>
      </c>
      <c r="B155" t="s">
        <v>83</v>
      </c>
      <c r="C155" t="s">
        <v>119</v>
      </c>
      <c r="D155" s="1">
        <v>2007</v>
      </c>
      <c r="E155" t="s">
        <v>10</v>
      </c>
      <c r="F155" t="s">
        <v>11</v>
      </c>
      <c r="H155" s="6"/>
      <c r="L155">
        <f>VLOOKUP(B155,'свод по группам'!B$5:AA$185,15,FALSE)</f>
        <v>0</v>
      </c>
    </row>
    <row r="156" spans="1:12" ht="15" x14ac:dyDescent="0.3">
      <c r="A156" s="3">
        <v>39</v>
      </c>
      <c r="B156" t="s">
        <v>88</v>
      </c>
      <c r="C156" t="s">
        <v>119</v>
      </c>
      <c r="D156" s="1">
        <v>2008</v>
      </c>
      <c r="E156" t="s">
        <v>9</v>
      </c>
      <c r="F156" t="s">
        <v>11</v>
      </c>
      <c r="H156" s="6"/>
      <c r="L156">
        <f>VLOOKUP(B156,'свод по группам'!B$5:AA$185,15,FALSE)</f>
        <v>0</v>
      </c>
    </row>
    <row r="157" spans="1:12" ht="15" x14ac:dyDescent="0.3">
      <c r="A157" s="3">
        <v>40</v>
      </c>
      <c r="B157" t="s">
        <v>182</v>
      </c>
      <c r="C157" t="s">
        <v>122</v>
      </c>
      <c r="D157" s="1">
        <v>2007</v>
      </c>
      <c r="E157" t="s">
        <v>8</v>
      </c>
      <c r="F157" t="s">
        <v>11</v>
      </c>
      <c r="H157" s="6"/>
      <c r="L157" t="e">
        <f>VLOOKUP(B157,'свод по группам'!B$5:AA$185,15,FALSE)</f>
        <v>#N/A</v>
      </c>
    </row>
    <row r="158" spans="1:12" ht="15" x14ac:dyDescent="0.3">
      <c r="A158" s="3">
        <v>41</v>
      </c>
      <c r="B158" t="s">
        <v>86</v>
      </c>
      <c r="C158" t="s">
        <v>119</v>
      </c>
      <c r="D158" s="1">
        <v>2008</v>
      </c>
      <c r="E158" t="s">
        <v>19</v>
      </c>
      <c r="F158" t="s">
        <v>11</v>
      </c>
      <c r="H158" s="6"/>
      <c r="L158">
        <f>VLOOKUP(B158,'свод по группам'!B$5:AA$185,15,FALSE)</f>
        <v>0</v>
      </c>
    </row>
    <row r="159" spans="1:12" x14ac:dyDescent="0.3">
      <c r="B159"/>
      <c r="C159"/>
      <c r="H159" s="6"/>
      <c r="L159" t="e">
        <f>VLOOKUP(B159,'свод по группам'!B$5:AA$185,15,FALSE)</f>
        <v>#N/A</v>
      </c>
    </row>
    <row r="160" spans="1:12" ht="23.4" x14ac:dyDescent="0.3">
      <c r="A160" s="8" t="s">
        <v>103</v>
      </c>
      <c r="B160" t="s">
        <v>205</v>
      </c>
      <c r="C160"/>
      <c r="H160" s="6"/>
      <c r="L160" t="e">
        <f>VLOOKUP(B160,'свод по группам'!B$5:AA$185,15,FALSE)</f>
        <v>#N/A</v>
      </c>
    </row>
    <row r="161" spans="1:12" ht="15" x14ac:dyDescent="0.3">
      <c r="A161" s="2" t="s">
        <v>0</v>
      </c>
      <c r="B161" t="s">
        <v>1</v>
      </c>
      <c r="C161" t="s">
        <v>2</v>
      </c>
      <c r="D161" s="1" t="s">
        <v>3</v>
      </c>
      <c r="E161" t="s">
        <v>4</v>
      </c>
      <c r="F161" t="s">
        <v>5</v>
      </c>
      <c r="G161" t="s">
        <v>6</v>
      </c>
      <c r="H161" s="6"/>
      <c r="L161">
        <f>VLOOKUP(B161,'свод по группам'!B$5:AA$185,15,FALSE)</f>
        <v>0</v>
      </c>
    </row>
    <row r="162" spans="1:12" ht="15" x14ac:dyDescent="0.3">
      <c r="A162" s="3">
        <v>1</v>
      </c>
      <c r="B162" t="s">
        <v>191</v>
      </c>
      <c r="C162" t="s">
        <v>122</v>
      </c>
      <c r="D162" s="1">
        <v>2006</v>
      </c>
      <c r="E162" t="s">
        <v>7</v>
      </c>
      <c r="F162" s="4">
        <v>2.5763888888888892E-2</v>
      </c>
      <c r="G162">
        <v>1</v>
      </c>
      <c r="H162" s="6">
        <f>(200-100*F162/F$162)*K$1</f>
        <v>120</v>
      </c>
      <c r="L162" t="e">
        <f>VLOOKUP(B162,'свод по группам'!B$5:AA$185,15,FALSE)</f>
        <v>#N/A</v>
      </c>
    </row>
    <row r="163" spans="1:12" ht="15" x14ac:dyDescent="0.3">
      <c r="A163" s="3">
        <v>2</v>
      </c>
      <c r="B163" t="s">
        <v>104</v>
      </c>
      <c r="C163" t="s">
        <v>119</v>
      </c>
      <c r="D163" s="1">
        <v>2006</v>
      </c>
      <c r="E163" t="s">
        <v>7</v>
      </c>
      <c r="F163" s="4">
        <v>2.5925925925925925E-2</v>
      </c>
      <c r="G163">
        <v>2</v>
      </c>
      <c r="H163" s="6">
        <f t="shared" ref="H163:H179" si="5">(200-100*F163/F$162)*K$1</f>
        <v>119.24528301886792</v>
      </c>
      <c r="L163">
        <f>VLOOKUP(B163,'свод по группам'!B$5:AA$185,15,FALSE)</f>
        <v>0</v>
      </c>
    </row>
    <row r="164" spans="1:12" ht="15" x14ac:dyDescent="0.3">
      <c r="A164" s="3">
        <v>3</v>
      </c>
      <c r="B164" t="s">
        <v>106</v>
      </c>
      <c r="C164" t="s">
        <v>119</v>
      </c>
      <c r="D164" s="1">
        <v>2006</v>
      </c>
      <c r="E164" t="s">
        <v>7</v>
      </c>
      <c r="F164" s="4">
        <v>3.0752314814814816E-2</v>
      </c>
      <c r="G164">
        <v>3</v>
      </c>
      <c r="H164" s="6">
        <f t="shared" si="5"/>
        <v>96.765498652291129</v>
      </c>
      <c r="L164">
        <f>VLOOKUP(B164,'свод по группам'!B$5:AA$185,15,FALSE)</f>
        <v>0</v>
      </c>
    </row>
    <row r="165" spans="1:12" ht="15" x14ac:dyDescent="0.3">
      <c r="A165" s="3">
        <v>4</v>
      </c>
      <c r="B165" t="s">
        <v>197</v>
      </c>
      <c r="C165" t="s">
        <v>122</v>
      </c>
      <c r="D165" s="1">
        <v>2005</v>
      </c>
      <c r="E165" t="s">
        <v>7</v>
      </c>
      <c r="F165" s="4">
        <v>3.1030092592592592E-2</v>
      </c>
      <c r="G165">
        <v>4</v>
      </c>
      <c r="H165" s="6">
        <f t="shared" si="5"/>
        <v>95.471698113207566</v>
      </c>
      <c r="L165" t="e">
        <f>VLOOKUP(B165,'свод по группам'!B$5:AA$185,15,FALSE)</f>
        <v>#N/A</v>
      </c>
    </row>
    <row r="166" spans="1:12" ht="15" x14ac:dyDescent="0.3">
      <c r="A166" s="3">
        <v>5</v>
      </c>
      <c r="B166" t="s">
        <v>192</v>
      </c>
      <c r="C166" t="s">
        <v>128</v>
      </c>
      <c r="D166" s="1">
        <v>2006</v>
      </c>
      <c r="E166" t="s">
        <v>8</v>
      </c>
      <c r="F166" s="4">
        <v>3.2025462962962964E-2</v>
      </c>
      <c r="G166">
        <v>5</v>
      </c>
      <c r="H166" s="6">
        <f t="shared" si="5"/>
        <v>90.835579514824815</v>
      </c>
      <c r="L166" t="e">
        <f>VLOOKUP(B166,'свод по группам'!B$5:AA$185,15,FALSE)</f>
        <v>#N/A</v>
      </c>
    </row>
    <row r="167" spans="1:12" ht="15" x14ac:dyDescent="0.3">
      <c r="A167" s="3">
        <v>6</v>
      </c>
      <c r="B167" t="s">
        <v>105</v>
      </c>
      <c r="C167" t="s">
        <v>119</v>
      </c>
      <c r="D167" s="1">
        <v>2005</v>
      </c>
      <c r="E167" t="s">
        <v>8</v>
      </c>
      <c r="F167" s="4">
        <v>3.2083333333333332E-2</v>
      </c>
      <c r="G167">
        <v>6</v>
      </c>
      <c r="H167" s="6">
        <f t="shared" si="5"/>
        <v>90.566037735849079</v>
      </c>
      <c r="L167">
        <f>VLOOKUP(B167,'свод по группам'!B$5:AA$185,15,FALSE)</f>
        <v>0</v>
      </c>
    </row>
    <row r="168" spans="1:12" ht="15" x14ac:dyDescent="0.3">
      <c r="A168" s="3">
        <v>7</v>
      </c>
      <c r="B168" t="s">
        <v>206</v>
      </c>
      <c r="C168" t="s">
        <v>118</v>
      </c>
      <c r="D168" s="1">
        <v>2005</v>
      </c>
      <c r="E168" t="s">
        <v>7</v>
      </c>
      <c r="F168" s="4">
        <v>3.2488425925925928E-2</v>
      </c>
      <c r="G168">
        <v>7</v>
      </c>
      <c r="H168" s="6">
        <f t="shared" si="5"/>
        <v>88.679245283018886</v>
      </c>
      <c r="L168" t="e">
        <f>VLOOKUP(B168,'свод по группам'!B$5:AA$185,15,FALSE)</f>
        <v>#N/A</v>
      </c>
    </row>
    <row r="169" spans="1:12" ht="15" x14ac:dyDescent="0.3">
      <c r="A169" s="3">
        <v>8</v>
      </c>
      <c r="B169" t="s">
        <v>193</v>
      </c>
      <c r="C169" t="s">
        <v>122</v>
      </c>
      <c r="D169" s="1">
        <v>2005</v>
      </c>
      <c r="E169" t="s">
        <v>7</v>
      </c>
      <c r="F169" s="4">
        <v>3.2546296296296295E-2</v>
      </c>
      <c r="G169">
        <v>8</v>
      </c>
      <c r="H169" s="6">
        <f t="shared" si="5"/>
        <v>88.409703504043122</v>
      </c>
      <c r="L169" t="e">
        <f>VLOOKUP(B169,'свод по группам'!B$5:AA$185,15,FALSE)</f>
        <v>#N/A</v>
      </c>
    </row>
    <row r="170" spans="1:12" ht="15" x14ac:dyDescent="0.3">
      <c r="A170" s="3">
        <v>9</v>
      </c>
      <c r="B170" t="s">
        <v>196</v>
      </c>
      <c r="C170" t="s">
        <v>119</v>
      </c>
      <c r="D170" s="1">
        <v>2005</v>
      </c>
      <c r="E170" t="s">
        <v>8</v>
      </c>
      <c r="F170" s="4">
        <v>3.3159722222222222E-2</v>
      </c>
      <c r="G170">
        <v>9</v>
      </c>
      <c r="H170" s="6">
        <f t="shared" si="5"/>
        <v>85.552560646900289</v>
      </c>
      <c r="L170">
        <f>VLOOKUP(B170,'свод по группам'!B$5:AA$185,15,FALSE)</f>
        <v>0</v>
      </c>
    </row>
    <row r="171" spans="1:12" ht="15" x14ac:dyDescent="0.3">
      <c r="A171" s="3">
        <v>10</v>
      </c>
      <c r="B171" t="s">
        <v>12</v>
      </c>
      <c r="C171" t="s">
        <v>119</v>
      </c>
      <c r="D171" s="1">
        <v>2005</v>
      </c>
      <c r="E171" t="s">
        <v>7</v>
      </c>
      <c r="F171" s="4">
        <v>3.3773148148148149E-2</v>
      </c>
      <c r="G171">
        <v>10</v>
      </c>
      <c r="H171" s="6">
        <f t="shared" si="5"/>
        <v>82.695417789757428</v>
      </c>
      <c r="L171">
        <f>VLOOKUP(B171,'свод по группам'!B$5:AA$185,15,FALSE)</f>
        <v>0</v>
      </c>
    </row>
    <row r="172" spans="1:12" ht="15" x14ac:dyDescent="0.3">
      <c r="A172" s="3">
        <v>11</v>
      </c>
      <c r="B172" t="s">
        <v>195</v>
      </c>
      <c r="C172" t="s">
        <v>128</v>
      </c>
      <c r="D172" s="1">
        <v>2006</v>
      </c>
      <c r="E172" t="s">
        <v>8</v>
      </c>
      <c r="F172" s="4">
        <v>3.5752314814814813E-2</v>
      </c>
      <c r="G172">
        <v>11</v>
      </c>
      <c r="H172" s="6">
        <f t="shared" si="5"/>
        <v>73.47708894878707</v>
      </c>
      <c r="L172" t="e">
        <f>VLOOKUP(B172,'свод по группам'!B$5:AA$185,15,FALSE)</f>
        <v>#N/A</v>
      </c>
    </row>
    <row r="173" spans="1:12" ht="15" x14ac:dyDescent="0.3">
      <c r="A173" s="3">
        <v>12</v>
      </c>
      <c r="B173" t="s">
        <v>207</v>
      </c>
      <c r="C173" t="s">
        <v>118</v>
      </c>
      <c r="D173" s="1">
        <v>2005</v>
      </c>
      <c r="E173" t="s">
        <v>8</v>
      </c>
      <c r="F173" s="4">
        <v>3.5983796296296298E-2</v>
      </c>
      <c r="G173">
        <v>12</v>
      </c>
      <c r="H173" s="6">
        <f t="shared" si="5"/>
        <v>72.398921832884099</v>
      </c>
      <c r="L173" t="e">
        <f>VLOOKUP(B173,'свод по группам'!B$5:AA$185,15,FALSE)</f>
        <v>#N/A</v>
      </c>
    </row>
    <row r="174" spans="1:12" ht="15" x14ac:dyDescent="0.3">
      <c r="A174" s="3">
        <v>13</v>
      </c>
      <c r="B174" t="s">
        <v>198</v>
      </c>
      <c r="C174" t="s">
        <v>118</v>
      </c>
      <c r="D174" s="1">
        <v>2006</v>
      </c>
      <c r="E174" t="s">
        <v>7</v>
      </c>
      <c r="F174" s="4">
        <v>3.6064814814814813E-2</v>
      </c>
      <c r="G174">
        <v>13</v>
      </c>
      <c r="H174" s="6">
        <f t="shared" si="5"/>
        <v>72.021563342318089</v>
      </c>
      <c r="L174" t="e">
        <f>VLOOKUP(B174,'свод по группам'!B$5:AA$185,15,FALSE)</f>
        <v>#N/A</v>
      </c>
    </row>
    <row r="175" spans="1:12" ht="15" x14ac:dyDescent="0.3">
      <c r="A175" s="3">
        <v>14</v>
      </c>
      <c r="B175" t="s">
        <v>13</v>
      </c>
      <c r="C175" t="s">
        <v>119</v>
      </c>
      <c r="D175" s="1">
        <v>2005</v>
      </c>
      <c r="E175" t="s">
        <v>7</v>
      </c>
      <c r="F175" s="4">
        <v>3.6064814814814813E-2</v>
      </c>
      <c r="G175">
        <v>13</v>
      </c>
      <c r="H175" s="6">
        <f t="shared" si="5"/>
        <v>72.021563342318089</v>
      </c>
      <c r="L175">
        <f>VLOOKUP(B175,'свод по группам'!B$5:AA$185,15,FALSE)</f>
        <v>0</v>
      </c>
    </row>
    <row r="176" spans="1:12" ht="15" x14ac:dyDescent="0.3">
      <c r="A176" s="3">
        <v>15</v>
      </c>
      <c r="B176" t="s">
        <v>95</v>
      </c>
      <c r="C176" t="s">
        <v>119</v>
      </c>
      <c r="D176" s="1">
        <v>2006</v>
      </c>
      <c r="E176" t="s">
        <v>8</v>
      </c>
      <c r="F176" s="4">
        <v>3.6689814814814821E-2</v>
      </c>
      <c r="G176">
        <v>15</v>
      </c>
      <c r="H176" s="6">
        <f t="shared" si="5"/>
        <v>69.110512129380041</v>
      </c>
      <c r="L176">
        <f>VLOOKUP(B176,'свод по группам'!B$5:AA$185,15,FALSE)</f>
        <v>0</v>
      </c>
    </row>
    <row r="177" spans="1:12" ht="15" x14ac:dyDescent="0.3">
      <c r="A177" s="3">
        <v>16</v>
      </c>
      <c r="B177" t="s">
        <v>194</v>
      </c>
      <c r="C177" t="s">
        <v>118</v>
      </c>
      <c r="D177" s="1">
        <v>2006</v>
      </c>
      <c r="E177" t="s">
        <v>7</v>
      </c>
      <c r="F177" s="4">
        <v>4.2152777777777782E-2</v>
      </c>
      <c r="G177">
        <v>16</v>
      </c>
      <c r="H177" s="6">
        <f t="shared" si="5"/>
        <v>43.665768194070075</v>
      </c>
      <c r="L177" t="e">
        <f>VLOOKUP(B177,'свод по группам'!B$5:AA$185,15,FALSE)</f>
        <v>#N/A</v>
      </c>
    </row>
    <row r="178" spans="1:12" ht="15" x14ac:dyDescent="0.3">
      <c r="A178" s="3">
        <v>17</v>
      </c>
      <c r="B178" t="s">
        <v>93</v>
      </c>
      <c r="C178" t="s">
        <v>119</v>
      </c>
      <c r="D178" s="1">
        <v>2006</v>
      </c>
      <c r="E178" t="s">
        <v>8</v>
      </c>
      <c r="F178" s="4">
        <v>4.4444444444444446E-2</v>
      </c>
      <c r="G178">
        <v>17</v>
      </c>
      <c r="H178" s="6">
        <f t="shared" si="5"/>
        <v>32.991913746630736</v>
      </c>
      <c r="L178">
        <f>VLOOKUP(B178,'свод по группам'!B$5:AA$185,15,FALSE)</f>
        <v>0</v>
      </c>
    </row>
    <row r="179" spans="1:12" ht="15" x14ac:dyDescent="0.3">
      <c r="A179" s="3">
        <v>18</v>
      </c>
      <c r="B179" t="s">
        <v>97</v>
      </c>
      <c r="C179" t="s">
        <v>119</v>
      </c>
      <c r="D179" s="1">
        <v>2006</v>
      </c>
      <c r="E179" t="s">
        <v>8</v>
      </c>
      <c r="F179" s="4">
        <v>4.4918981481481483E-2</v>
      </c>
      <c r="G179">
        <v>18</v>
      </c>
      <c r="H179" s="6">
        <f t="shared" si="5"/>
        <v>30.781671159029678</v>
      </c>
      <c r="L179">
        <f>VLOOKUP(B179,'свод по группам'!B$5:AA$185,15,FALSE)</f>
        <v>0</v>
      </c>
    </row>
    <row r="180" spans="1:12" ht="15" x14ac:dyDescent="0.3">
      <c r="A180" s="3">
        <v>19</v>
      </c>
      <c r="B180" t="s">
        <v>14</v>
      </c>
      <c r="C180" t="s">
        <v>119</v>
      </c>
      <c r="D180" s="1">
        <v>2005</v>
      </c>
      <c r="E180" t="s">
        <v>10</v>
      </c>
      <c r="F180" s="4">
        <v>7.2939814814814818E-2</v>
      </c>
      <c r="G180">
        <v>19</v>
      </c>
      <c r="H180" s="6"/>
      <c r="L180">
        <f>VLOOKUP(B180,'свод по группам'!B$5:AA$185,15,FALSE)</f>
        <v>0</v>
      </c>
    </row>
    <row r="181" spans="1:12" ht="15" x14ac:dyDescent="0.3">
      <c r="A181" s="3">
        <v>20</v>
      </c>
      <c r="B181" t="s">
        <v>98</v>
      </c>
      <c r="C181" t="s">
        <v>119</v>
      </c>
      <c r="D181" s="1">
        <v>2006</v>
      </c>
      <c r="E181" t="s">
        <v>8</v>
      </c>
      <c r="F181" t="s">
        <v>11</v>
      </c>
      <c r="H181" s="6"/>
      <c r="L181" t="e">
        <f>VLOOKUP(B181,'свод по группам'!B$5:AA$185,15,FALSE)</f>
        <v>#N/A</v>
      </c>
    </row>
    <row r="182" spans="1:12" x14ac:dyDescent="0.3">
      <c r="B182" t="s">
        <v>220</v>
      </c>
      <c r="C1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opLeftCell="A19" workbookViewId="0">
      <selection activeCell="B33" sqref="B33"/>
    </sheetView>
  </sheetViews>
  <sheetFormatPr defaultRowHeight="14.4" x14ac:dyDescent="0.3"/>
  <cols>
    <col min="2" max="2" width="20.33203125" customWidth="1"/>
    <col min="3" max="3" width="14.44140625" customWidth="1"/>
    <col min="7" max="7" width="7" customWidth="1"/>
    <col min="10" max="10" width="3.5546875" customWidth="1"/>
    <col min="11" max="11" width="4.21875" customWidth="1"/>
  </cols>
  <sheetData>
    <row r="1" spans="1:12" ht="23.4" x14ac:dyDescent="0.35">
      <c r="A1" s="8"/>
      <c r="J1" s="9" t="s">
        <v>15</v>
      </c>
      <c r="K1" s="10">
        <v>1.2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120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:H24" si="0">(200-100*F3/F$3)*K$1</f>
        <v>120</v>
      </c>
      <c r="L3" t="e">
        <f>VLOOKUP(B3,'свод по группам'!B$5:AA$185,15,FALSE)</f>
        <v>#N/A</v>
      </c>
    </row>
    <row r="4" spans="1:12" ht="15" x14ac:dyDescent="0.3">
      <c r="A4" s="3">
        <v>2</v>
      </c>
      <c r="B4" t="s">
        <v>130</v>
      </c>
      <c r="C4" t="s">
        <v>118</v>
      </c>
      <c r="D4">
        <v>2010</v>
      </c>
      <c r="E4" t="s">
        <v>8</v>
      </c>
      <c r="F4" s="4">
        <v>1.5416666666666667E-2</v>
      </c>
      <c r="G4">
        <v>2</v>
      </c>
      <c r="H4" s="6">
        <f t="shared" si="0"/>
        <v>108.98360655737702</v>
      </c>
      <c r="L4" t="e">
        <f>VLOOKUP(B4,'свод по группам'!B$5:AA$185,15,FALSE)</f>
        <v>#N/A</v>
      </c>
    </row>
    <row r="5" spans="1:12" ht="15" x14ac:dyDescent="0.3">
      <c r="A5" s="3">
        <v>3</v>
      </c>
      <c r="B5" t="s">
        <v>117</v>
      </c>
      <c r="C5" t="s">
        <v>118</v>
      </c>
      <c r="D5">
        <v>2009</v>
      </c>
      <c r="E5" t="s">
        <v>10</v>
      </c>
      <c r="F5" s="4">
        <v>1.5856481481481482E-2</v>
      </c>
      <c r="G5">
        <v>3</v>
      </c>
      <c r="H5" s="6">
        <f t="shared" si="0"/>
        <v>105.24590163934424</v>
      </c>
      <c r="L5" t="e">
        <f>VLOOKUP(B5,'свод по группам'!B$5:AA$185,15,FALSE)</f>
        <v>#N/A</v>
      </c>
    </row>
    <row r="6" spans="1:12" ht="15" x14ac:dyDescent="0.3">
      <c r="A6" s="3">
        <v>4</v>
      </c>
      <c r="B6" t="s">
        <v>27</v>
      </c>
      <c r="C6" t="s">
        <v>119</v>
      </c>
      <c r="D6">
        <v>2010</v>
      </c>
      <c r="E6" t="s">
        <v>8</v>
      </c>
      <c r="F6" s="4">
        <v>1.6122685185185184E-2</v>
      </c>
      <c r="G6">
        <v>4</v>
      </c>
      <c r="H6" s="6">
        <f t="shared" si="0"/>
        <v>102.98360655737703</v>
      </c>
      <c r="L6">
        <f>VLOOKUP(B6,'свод по группам'!B$5:AA$185,15,FALSE)</f>
        <v>0</v>
      </c>
    </row>
    <row r="7" spans="1:12" ht="15" x14ac:dyDescent="0.3">
      <c r="A7" s="3">
        <v>5</v>
      </c>
      <c r="B7" t="s">
        <v>121</v>
      </c>
      <c r="C7" t="s">
        <v>122</v>
      </c>
      <c r="D7">
        <v>2009</v>
      </c>
      <c r="E7" t="s">
        <v>8</v>
      </c>
      <c r="F7" s="4">
        <v>1.6585648148148148E-2</v>
      </c>
      <c r="G7">
        <v>5</v>
      </c>
      <c r="H7" s="6">
        <f t="shared" si="0"/>
        <v>99.049180327868811</v>
      </c>
      <c r="L7" t="e">
        <f>VLOOKUP(B7,'свод по группам'!B$5:AA$185,15,FALSE)</f>
        <v>#N/A</v>
      </c>
    </row>
    <row r="8" spans="1:12" ht="15" x14ac:dyDescent="0.3">
      <c r="A8" s="3">
        <v>6</v>
      </c>
      <c r="B8" t="s">
        <v>132</v>
      </c>
      <c r="C8" t="s">
        <v>118</v>
      </c>
      <c r="D8">
        <v>2010</v>
      </c>
      <c r="E8" t="s">
        <v>44</v>
      </c>
      <c r="F8" s="4">
        <v>1.6967592592592593E-2</v>
      </c>
      <c r="G8">
        <v>6</v>
      </c>
      <c r="H8" s="6">
        <f t="shared" si="0"/>
        <v>95.803278688524557</v>
      </c>
      <c r="L8" t="e">
        <f>VLOOKUP(B8,'свод по группам'!B$5:AA$185,15,FALSE)</f>
        <v>#N/A</v>
      </c>
    </row>
    <row r="9" spans="1:12" ht="15" x14ac:dyDescent="0.3">
      <c r="A9" s="3">
        <v>7</v>
      </c>
      <c r="B9" t="s">
        <v>125</v>
      </c>
      <c r="C9" t="s">
        <v>118</v>
      </c>
      <c r="D9">
        <v>2010</v>
      </c>
      <c r="E9" t="s">
        <v>10</v>
      </c>
      <c r="F9" s="4">
        <v>1.7199074074074071E-2</v>
      </c>
      <c r="G9">
        <v>7</v>
      </c>
      <c r="H9" s="6">
        <f t="shared" si="0"/>
        <v>93.836065573770483</v>
      </c>
      <c r="L9" t="e">
        <f>VLOOKUP(B9,'свод по группам'!B$5:AA$185,15,FALSE)</f>
        <v>#N/A</v>
      </c>
    </row>
    <row r="10" spans="1:12" ht="15" x14ac:dyDescent="0.3">
      <c r="A10" s="3">
        <v>8</v>
      </c>
      <c r="B10" t="s">
        <v>32</v>
      </c>
      <c r="C10" t="s">
        <v>119</v>
      </c>
      <c r="D10">
        <v>2009</v>
      </c>
      <c r="E10" t="s">
        <v>8</v>
      </c>
      <c r="F10" s="4">
        <v>1.8622685185185183E-2</v>
      </c>
      <c r="G10">
        <v>8</v>
      </c>
      <c r="H10" s="6">
        <f t="shared" si="0"/>
        <v>81.737704918032762</v>
      </c>
      <c r="L10">
        <f>VLOOKUP(B10,'свод по группам'!B$5:AA$185,15,FALSE)</f>
        <v>0</v>
      </c>
    </row>
    <row r="11" spans="1:12" ht="15" x14ac:dyDescent="0.3">
      <c r="A11" s="3">
        <v>9</v>
      </c>
      <c r="B11" t="s">
        <v>31</v>
      </c>
      <c r="C11" t="s">
        <v>119</v>
      </c>
      <c r="D11">
        <v>2009</v>
      </c>
      <c r="E11" t="s">
        <v>8</v>
      </c>
      <c r="F11" s="4">
        <v>1.9212962962962963E-2</v>
      </c>
      <c r="G11">
        <v>9</v>
      </c>
      <c r="H11" s="6">
        <f t="shared" si="0"/>
        <v>76.721311475409806</v>
      </c>
      <c r="L11">
        <f>VLOOKUP(B11,'свод по группам'!B$5:AA$185,15,FALSE)</f>
        <v>0</v>
      </c>
    </row>
    <row r="12" spans="1:12" ht="15" x14ac:dyDescent="0.3">
      <c r="A12" s="3">
        <v>10</v>
      </c>
      <c r="B12" t="s">
        <v>28</v>
      </c>
      <c r="C12" t="s">
        <v>119</v>
      </c>
      <c r="D12">
        <v>2009</v>
      </c>
      <c r="E12" t="s">
        <v>8</v>
      </c>
      <c r="F12" s="4">
        <v>1.9270833333333334E-2</v>
      </c>
      <c r="G12">
        <v>10</v>
      </c>
      <c r="H12" s="6">
        <f t="shared" si="0"/>
        <v>76.22950819672127</v>
      </c>
      <c r="L12">
        <f>VLOOKUP(B12,'свод по группам'!B$5:AA$185,15,FALSE)</f>
        <v>0</v>
      </c>
    </row>
    <row r="13" spans="1:12" ht="15" x14ac:dyDescent="0.3">
      <c r="A13" s="3">
        <v>11</v>
      </c>
      <c r="B13" t="s">
        <v>126</v>
      </c>
      <c r="C13" t="s">
        <v>118</v>
      </c>
      <c r="D13">
        <v>2010</v>
      </c>
      <c r="E13" t="s">
        <v>10</v>
      </c>
      <c r="F13" s="4">
        <v>1.9305555555555555E-2</v>
      </c>
      <c r="G13">
        <v>11</v>
      </c>
      <c r="H13" s="6">
        <f t="shared" si="0"/>
        <v>75.934426229508162</v>
      </c>
      <c r="L13" t="e">
        <f>VLOOKUP(B13,'свод по группам'!B$5:AA$185,15,FALSE)</f>
        <v>#N/A</v>
      </c>
    </row>
    <row r="14" spans="1:12" ht="15" x14ac:dyDescent="0.3">
      <c r="A14" s="3">
        <v>12</v>
      </c>
      <c r="B14" t="s">
        <v>24</v>
      </c>
      <c r="C14" t="s">
        <v>119</v>
      </c>
      <c r="D14">
        <v>2010</v>
      </c>
      <c r="E14" t="s">
        <v>44</v>
      </c>
      <c r="F14" s="4">
        <v>2.0046296296296295E-2</v>
      </c>
      <c r="G14">
        <v>12</v>
      </c>
      <c r="H14" s="6">
        <f t="shared" si="0"/>
        <v>69.639344262295097</v>
      </c>
      <c r="L14">
        <f>VLOOKUP(B14,'свод по группам'!B$5:AA$185,15,FALSE)</f>
        <v>0</v>
      </c>
    </row>
    <row r="15" spans="1:12" ht="15" x14ac:dyDescent="0.3">
      <c r="A15" s="3">
        <v>13</v>
      </c>
      <c r="B15" t="s">
        <v>127</v>
      </c>
      <c r="C15" t="s">
        <v>128</v>
      </c>
      <c r="D15">
        <v>2009</v>
      </c>
      <c r="E15" t="s">
        <v>10</v>
      </c>
      <c r="F15" s="4">
        <v>2.0393518518518519E-2</v>
      </c>
      <c r="G15">
        <v>13</v>
      </c>
      <c r="H15" s="6">
        <f t="shared" si="0"/>
        <v>66.68852459016388</v>
      </c>
      <c r="L15" t="e">
        <f>VLOOKUP(B15,'свод по группам'!B$5:AA$185,15,FALSE)</f>
        <v>#N/A</v>
      </c>
    </row>
    <row r="16" spans="1:12" ht="15" x14ac:dyDescent="0.3">
      <c r="A16" s="3">
        <v>14</v>
      </c>
      <c r="B16" t="s">
        <v>21</v>
      </c>
      <c r="C16" t="s">
        <v>119</v>
      </c>
      <c r="D16">
        <v>2010</v>
      </c>
      <c r="E16" t="s">
        <v>44</v>
      </c>
      <c r="F16" s="4">
        <v>2.0601851851851854E-2</v>
      </c>
      <c r="G16">
        <v>14</v>
      </c>
      <c r="H16" s="6">
        <f t="shared" si="0"/>
        <v>64.918032786885178</v>
      </c>
      <c r="L16">
        <f>VLOOKUP(B16,'свод по группам'!B$5:AA$185,15,FALSE)</f>
        <v>0</v>
      </c>
    </row>
    <row r="17" spans="1:12" ht="15" x14ac:dyDescent="0.3">
      <c r="A17" s="3">
        <v>15</v>
      </c>
      <c r="B17" t="s">
        <v>129</v>
      </c>
      <c r="C17" t="s">
        <v>118</v>
      </c>
      <c r="D17">
        <v>2010</v>
      </c>
      <c r="E17" t="s">
        <v>10</v>
      </c>
      <c r="F17" s="4">
        <v>2.0625000000000001E-2</v>
      </c>
      <c r="G17">
        <v>15</v>
      </c>
      <c r="H17" s="6">
        <f t="shared" si="0"/>
        <v>64.721311475409806</v>
      </c>
      <c r="L17" t="e">
        <f>VLOOKUP(B17,'свод по группам'!B$5:AA$185,15,FALSE)</f>
        <v>#N/A</v>
      </c>
    </row>
    <row r="18" spans="1:12" ht="15" x14ac:dyDescent="0.3">
      <c r="A18" s="3">
        <v>16</v>
      </c>
      <c r="B18" t="s">
        <v>29</v>
      </c>
      <c r="C18" t="s">
        <v>119</v>
      </c>
      <c r="D18">
        <v>2009</v>
      </c>
      <c r="E18" t="s">
        <v>8</v>
      </c>
      <c r="F18" s="4">
        <v>2.1956018518518517E-2</v>
      </c>
      <c r="G18">
        <v>16</v>
      </c>
      <c r="H18" s="6">
        <f t="shared" si="0"/>
        <v>53.409836065573757</v>
      </c>
      <c r="L18">
        <f>VLOOKUP(B18,'свод по группам'!B$5:AA$185,15,FALSE)</f>
        <v>0</v>
      </c>
    </row>
    <row r="19" spans="1:12" ht="15" x14ac:dyDescent="0.3">
      <c r="A19" s="3">
        <v>17</v>
      </c>
      <c r="B19" t="s">
        <v>34</v>
      </c>
      <c r="C19" t="s">
        <v>119</v>
      </c>
      <c r="D19">
        <v>2009</v>
      </c>
      <c r="E19" t="s">
        <v>8</v>
      </c>
      <c r="F19" s="4">
        <v>2.269675925925926E-2</v>
      </c>
      <c r="G19">
        <v>17</v>
      </c>
      <c r="H19" s="6">
        <f t="shared" si="0"/>
        <v>47.114754098360613</v>
      </c>
      <c r="L19">
        <f>VLOOKUP(B19,'свод по группам'!B$5:AA$185,15,FALSE)</f>
        <v>0</v>
      </c>
    </row>
    <row r="20" spans="1:12" ht="15" x14ac:dyDescent="0.3">
      <c r="A20" s="3">
        <v>18</v>
      </c>
      <c r="B20" t="s">
        <v>199</v>
      </c>
      <c r="C20" t="s">
        <v>118</v>
      </c>
      <c r="D20">
        <v>2009</v>
      </c>
      <c r="E20" t="s">
        <v>44</v>
      </c>
      <c r="F20" s="4">
        <v>2.4212962962962964E-2</v>
      </c>
      <c r="G20">
        <v>18</v>
      </c>
      <c r="H20" s="6">
        <f t="shared" si="0"/>
        <v>34.22950819672127</v>
      </c>
      <c r="L20" t="e">
        <f>VLOOKUP(B20,'свод по группам'!B$5:AA$185,15,FALSE)</f>
        <v>#N/A</v>
      </c>
    </row>
    <row r="21" spans="1:12" ht="15" x14ac:dyDescent="0.3">
      <c r="A21" s="3">
        <v>19</v>
      </c>
      <c r="B21" t="s">
        <v>30</v>
      </c>
      <c r="C21" t="s">
        <v>119</v>
      </c>
      <c r="D21">
        <v>2009</v>
      </c>
      <c r="E21" t="s">
        <v>8</v>
      </c>
      <c r="F21" s="4">
        <v>2.5208333333333333E-2</v>
      </c>
      <c r="G21">
        <v>19</v>
      </c>
      <c r="H21" s="6">
        <f t="shared" si="0"/>
        <v>25.770491803278695</v>
      </c>
      <c r="L21">
        <f>VLOOKUP(B21,'свод по группам'!B$5:AA$185,15,FALSE)</f>
        <v>0</v>
      </c>
    </row>
    <row r="22" spans="1:12" ht="15" x14ac:dyDescent="0.3">
      <c r="A22" s="3">
        <v>20</v>
      </c>
      <c r="B22" t="s">
        <v>124</v>
      </c>
      <c r="C22" t="s">
        <v>118</v>
      </c>
      <c r="D22">
        <v>2010</v>
      </c>
      <c r="E22" t="s">
        <v>44</v>
      </c>
      <c r="F22" s="4">
        <v>2.6041666666666668E-2</v>
      </c>
      <c r="G22">
        <v>20</v>
      </c>
      <c r="H22" s="6">
        <f t="shared" si="0"/>
        <v>18.688524590163876</v>
      </c>
      <c r="L22" t="e">
        <f>VLOOKUP(B22,'свод по группам'!B$5:AA$185,15,FALSE)</f>
        <v>#N/A</v>
      </c>
    </row>
    <row r="23" spans="1:12" ht="15" x14ac:dyDescent="0.3">
      <c r="A23" s="3">
        <v>21</v>
      </c>
      <c r="B23" t="s">
        <v>33</v>
      </c>
      <c r="C23" t="s">
        <v>119</v>
      </c>
      <c r="D23">
        <v>2009</v>
      </c>
      <c r="E23" t="s">
        <v>10</v>
      </c>
      <c r="F23" s="4">
        <v>2.614583333333333E-2</v>
      </c>
      <c r="G23">
        <v>21</v>
      </c>
      <c r="H23" s="6">
        <f t="shared" si="0"/>
        <v>17.803278688524596</v>
      </c>
      <c r="L23">
        <f>VLOOKUP(B23,'свод по группам'!B$5:AA$185,15,FALSE)</f>
        <v>0</v>
      </c>
    </row>
    <row r="24" spans="1:12" ht="15" x14ac:dyDescent="0.3">
      <c r="A24" s="3">
        <v>22</v>
      </c>
      <c r="B24" t="s">
        <v>131</v>
      </c>
      <c r="C24" t="s">
        <v>128</v>
      </c>
      <c r="D24">
        <v>2009</v>
      </c>
      <c r="E24" t="s">
        <v>22</v>
      </c>
      <c r="F24" s="4">
        <v>2.642361111111111E-2</v>
      </c>
      <c r="G24">
        <v>22</v>
      </c>
      <c r="H24" s="6">
        <f t="shared" si="0"/>
        <v>15.442622950819622</v>
      </c>
      <c r="L24" t="e">
        <f>VLOOKUP(B24,'свод по группам'!B$5:AA$185,15,FALSE)</f>
        <v>#N/A</v>
      </c>
    </row>
    <row r="25" spans="1:12" ht="15" x14ac:dyDescent="0.3">
      <c r="A25" s="3">
        <v>23</v>
      </c>
      <c r="B25" t="s">
        <v>134</v>
      </c>
      <c r="C25" t="s">
        <v>128</v>
      </c>
      <c r="D25">
        <v>2009</v>
      </c>
      <c r="E25" t="s">
        <v>44</v>
      </c>
      <c r="F25" s="4">
        <v>2.9537037037037039E-2</v>
      </c>
      <c r="G25">
        <v>23</v>
      </c>
      <c r="H25" s="6"/>
      <c r="L25" t="e">
        <f>VLOOKUP(B25,'свод по группам'!B$5:AA$185,15,FALSE)</f>
        <v>#N/A</v>
      </c>
    </row>
    <row r="26" spans="1:12" ht="15" x14ac:dyDescent="0.3">
      <c r="A26" s="3">
        <v>24</v>
      </c>
      <c r="B26" t="s">
        <v>135</v>
      </c>
      <c r="C26" t="s">
        <v>118</v>
      </c>
      <c r="D26">
        <v>2009</v>
      </c>
      <c r="E26" t="s">
        <v>20</v>
      </c>
      <c r="F26" s="4">
        <v>3.0173611111111113E-2</v>
      </c>
      <c r="G26">
        <v>24</v>
      </c>
      <c r="H26" s="6"/>
      <c r="L26" t="e">
        <f>VLOOKUP(B26,'свод по группам'!B$5:AA$185,15,FALSE)</f>
        <v>#N/A</v>
      </c>
    </row>
    <row r="27" spans="1:12" ht="15" x14ac:dyDescent="0.3">
      <c r="A27" s="3">
        <v>25</v>
      </c>
      <c r="B27" t="s">
        <v>23</v>
      </c>
      <c r="C27" t="s">
        <v>119</v>
      </c>
      <c r="D27">
        <v>2010</v>
      </c>
      <c r="E27" t="s">
        <v>22</v>
      </c>
      <c r="F27" s="4">
        <v>3.0671296296296294E-2</v>
      </c>
      <c r="G27">
        <v>25</v>
      </c>
      <c r="H27" s="6"/>
      <c r="L27">
        <f>VLOOKUP(B27,'свод по группам'!B$5:AA$185,15,FALSE)</f>
        <v>0</v>
      </c>
    </row>
    <row r="28" spans="1:12" ht="15" x14ac:dyDescent="0.3">
      <c r="A28" s="3">
        <v>26</v>
      </c>
      <c r="B28" t="s">
        <v>123</v>
      </c>
      <c r="C28" t="s">
        <v>118</v>
      </c>
      <c r="D28">
        <v>2010</v>
      </c>
      <c r="E28" t="s">
        <v>44</v>
      </c>
      <c r="F28" s="4">
        <v>3.7800925925925925E-2</v>
      </c>
      <c r="G28">
        <v>26</v>
      </c>
      <c r="H28" s="6"/>
      <c r="L28" t="e">
        <f>VLOOKUP(B28,'свод по группам'!B$5:AA$185,15,FALSE)</f>
        <v>#N/A</v>
      </c>
    </row>
    <row r="29" spans="1:12" ht="15" x14ac:dyDescent="0.3">
      <c r="A29" s="3">
        <v>27</v>
      </c>
      <c r="B29" t="s">
        <v>133</v>
      </c>
      <c r="C29" t="s">
        <v>118</v>
      </c>
      <c r="D29">
        <v>2010</v>
      </c>
      <c r="E29" t="s">
        <v>8</v>
      </c>
      <c r="F29" s="4">
        <v>3.8657407407407404E-2</v>
      </c>
      <c r="G29">
        <v>27</v>
      </c>
      <c r="H29" s="6"/>
      <c r="L29" t="e">
        <f>VLOOKUP(B29,'свод по группам'!B$5:AA$185,15,FALSE)</f>
        <v>#N/A</v>
      </c>
    </row>
    <row r="30" spans="1:12" ht="15" x14ac:dyDescent="0.3">
      <c r="A30" s="3">
        <v>28</v>
      </c>
      <c r="B30" t="s">
        <v>25</v>
      </c>
      <c r="C30" t="s">
        <v>119</v>
      </c>
      <c r="D30">
        <v>2010</v>
      </c>
      <c r="E30" t="s">
        <v>22</v>
      </c>
      <c r="F30" s="4">
        <v>4.2337962962962966E-2</v>
      </c>
      <c r="G30">
        <v>28</v>
      </c>
      <c r="H30" s="6"/>
      <c r="L30">
        <f>VLOOKUP(B30,'свод по группам'!B$5:AA$185,15,FALSE)</f>
        <v>0</v>
      </c>
    </row>
    <row r="31" spans="1:12" ht="15" x14ac:dyDescent="0.3">
      <c r="A31" s="3">
        <v>29</v>
      </c>
      <c r="B31" t="s">
        <v>137</v>
      </c>
      <c r="C31" t="s">
        <v>118</v>
      </c>
      <c r="D31">
        <v>2010</v>
      </c>
      <c r="E31" t="s">
        <v>19</v>
      </c>
      <c r="F31" t="s">
        <v>11</v>
      </c>
      <c r="H31" s="6"/>
      <c r="L31" t="e">
        <f>VLOOKUP(B31,'свод по группам'!B$5:AA$185,15,FALSE)</f>
        <v>#N/A</v>
      </c>
    </row>
    <row r="32" spans="1:12" ht="15" x14ac:dyDescent="0.3">
      <c r="A32" s="3">
        <v>30</v>
      </c>
      <c r="B32" t="s">
        <v>136</v>
      </c>
      <c r="C32" t="s">
        <v>118</v>
      </c>
      <c r="D32">
        <v>2010</v>
      </c>
      <c r="E32" t="s">
        <v>19</v>
      </c>
      <c r="F32" t="s">
        <v>11</v>
      </c>
      <c r="H32" s="6"/>
      <c r="L32" t="e">
        <f>VLOOKUP(B32,'свод по группам'!B$5:AA$185,15,FALSE)</f>
        <v>#N/A</v>
      </c>
    </row>
    <row r="33" spans="1:12" x14ac:dyDescent="0.3">
      <c r="B33" t="s">
        <v>220</v>
      </c>
      <c r="H33" s="6"/>
    </row>
    <row r="34" spans="1:12" ht="23.4" x14ac:dyDescent="0.3">
      <c r="A34" s="8" t="s">
        <v>111</v>
      </c>
      <c r="B34" t="s">
        <v>208</v>
      </c>
      <c r="H34" s="6"/>
    </row>
    <row r="35" spans="1:12" ht="15" x14ac:dyDescent="0.3">
      <c r="A35" s="2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s="6"/>
    </row>
    <row r="36" spans="1:12" ht="15" x14ac:dyDescent="0.3">
      <c r="A36" s="3">
        <v>1</v>
      </c>
      <c r="B36" t="s">
        <v>139</v>
      </c>
      <c r="C36" t="s">
        <v>122</v>
      </c>
      <c r="D36">
        <v>2008</v>
      </c>
      <c r="E36" t="s">
        <v>7</v>
      </c>
      <c r="F36" s="4">
        <v>1.8842592592592591E-2</v>
      </c>
      <c r="G36">
        <v>1</v>
      </c>
      <c r="H36" s="6">
        <f>(200-100*F36/F$36)*K$1</f>
        <v>120</v>
      </c>
      <c r="L36" t="e">
        <f>VLOOKUP(B36,'свод по группам'!B$5:AA$185,15,FALSE)</f>
        <v>#N/A</v>
      </c>
    </row>
    <row r="37" spans="1:12" ht="15" x14ac:dyDescent="0.3">
      <c r="A37" s="3">
        <v>2</v>
      </c>
      <c r="B37" t="s">
        <v>201</v>
      </c>
      <c r="C37" t="s">
        <v>118</v>
      </c>
      <c r="D37">
        <v>2007</v>
      </c>
      <c r="E37" t="s">
        <v>7</v>
      </c>
      <c r="F37" s="4">
        <v>2.1122685185185185E-2</v>
      </c>
      <c r="G37">
        <v>2</v>
      </c>
      <c r="H37" s="6">
        <f t="shared" ref="H37:H54" si="1">(200-100*F37/F$36)*K$1</f>
        <v>105.47911547911546</v>
      </c>
      <c r="L37" t="e">
        <f>VLOOKUP(B37,'свод по группам'!B$5:AA$185,15,FALSE)</f>
        <v>#N/A</v>
      </c>
    </row>
    <row r="38" spans="1:12" ht="15" x14ac:dyDescent="0.3">
      <c r="A38" s="3">
        <v>3</v>
      </c>
      <c r="B38" t="s">
        <v>140</v>
      </c>
      <c r="C38" t="s">
        <v>128</v>
      </c>
      <c r="D38">
        <v>2007</v>
      </c>
      <c r="E38" t="s">
        <v>7</v>
      </c>
      <c r="F38" s="4">
        <v>2.1273148148148149E-2</v>
      </c>
      <c r="G38">
        <v>3</v>
      </c>
      <c r="H38" s="6">
        <f t="shared" si="1"/>
        <v>104.52088452088451</v>
      </c>
      <c r="L38" t="e">
        <f>VLOOKUP(B38,'свод по группам'!B$5:AA$185,15,FALSE)</f>
        <v>#N/A</v>
      </c>
    </row>
    <row r="39" spans="1:12" ht="15" x14ac:dyDescent="0.3">
      <c r="A39" s="3">
        <v>4</v>
      </c>
      <c r="B39" t="s">
        <v>142</v>
      </c>
      <c r="C39" t="s">
        <v>118</v>
      </c>
      <c r="D39">
        <v>2008</v>
      </c>
      <c r="E39" t="s">
        <v>7</v>
      </c>
      <c r="F39" s="4">
        <v>2.1840277777777778E-2</v>
      </c>
      <c r="G39">
        <v>4</v>
      </c>
      <c r="H39" s="6">
        <f t="shared" si="1"/>
        <v>100.90909090909091</v>
      </c>
      <c r="L39" t="e">
        <f>VLOOKUP(B39,'свод по группам'!B$5:AA$185,15,FALSE)</f>
        <v>#N/A</v>
      </c>
    </row>
    <row r="40" spans="1:12" ht="15" x14ac:dyDescent="0.3">
      <c r="A40" s="3">
        <v>5</v>
      </c>
      <c r="B40" t="s">
        <v>47</v>
      </c>
      <c r="C40" t="s">
        <v>119</v>
      </c>
      <c r="D40">
        <v>2007</v>
      </c>
      <c r="E40" t="s">
        <v>8</v>
      </c>
      <c r="F40" s="4">
        <v>2.2523148148148143E-2</v>
      </c>
      <c r="G40">
        <v>5</v>
      </c>
      <c r="H40" s="6">
        <f t="shared" si="1"/>
        <v>96.560196560196559</v>
      </c>
      <c r="L40">
        <f>VLOOKUP(B40,'свод по группам'!B$5:AA$185,15,FALSE)</f>
        <v>0</v>
      </c>
    </row>
    <row r="41" spans="1:12" ht="15" x14ac:dyDescent="0.3">
      <c r="A41" s="3">
        <v>6</v>
      </c>
      <c r="B41" t="s">
        <v>141</v>
      </c>
      <c r="C41" t="s">
        <v>118</v>
      </c>
      <c r="D41">
        <v>2007</v>
      </c>
      <c r="E41" t="s">
        <v>7</v>
      </c>
      <c r="F41" s="4">
        <v>2.2870370370370371E-2</v>
      </c>
      <c r="G41">
        <v>6</v>
      </c>
      <c r="H41" s="6">
        <f t="shared" si="1"/>
        <v>94.348894348894319</v>
      </c>
      <c r="L41" t="e">
        <f>VLOOKUP(B41,'свод по группам'!B$5:AA$185,15,FALSE)</f>
        <v>#N/A</v>
      </c>
    </row>
    <row r="42" spans="1:12" ht="15" x14ac:dyDescent="0.3">
      <c r="A42" s="3">
        <v>7</v>
      </c>
      <c r="B42" t="s">
        <v>40</v>
      </c>
      <c r="C42" t="s">
        <v>119</v>
      </c>
      <c r="D42">
        <v>2007</v>
      </c>
      <c r="E42" t="s">
        <v>8</v>
      </c>
      <c r="F42" s="4">
        <v>2.4131944444444445E-2</v>
      </c>
      <c r="G42">
        <v>7</v>
      </c>
      <c r="H42" s="6">
        <f t="shared" si="1"/>
        <v>86.314496314496282</v>
      </c>
      <c r="L42">
        <f>VLOOKUP(B42,'свод по группам'!B$5:AA$185,15,FALSE)</f>
        <v>0</v>
      </c>
    </row>
    <row r="43" spans="1:12" ht="15" x14ac:dyDescent="0.3">
      <c r="A43" s="3">
        <v>8</v>
      </c>
      <c r="B43" t="s">
        <v>26</v>
      </c>
      <c r="C43" t="s">
        <v>119</v>
      </c>
      <c r="D43">
        <v>2008</v>
      </c>
      <c r="E43" t="s">
        <v>8</v>
      </c>
      <c r="F43" s="4">
        <v>2.6192129629629631E-2</v>
      </c>
      <c r="G43">
        <v>8</v>
      </c>
      <c r="H43" s="6">
        <f t="shared" si="1"/>
        <v>73.19410319410315</v>
      </c>
      <c r="L43">
        <f>VLOOKUP(B43,'свод по группам'!B$5:AA$185,15,FALSE)</f>
        <v>0</v>
      </c>
    </row>
    <row r="44" spans="1:12" ht="15" x14ac:dyDescent="0.3">
      <c r="A44" s="3">
        <v>9</v>
      </c>
      <c r="B44" t="s">
        <v>143</v>
      </c>
      <c r="C44" t="s">
        <v>118</v>
      </c>
      <c r="D44">
        <v>2008</v>
      </c>
      <c r="E44" t="s">
        <v>8</v>
      </c>
      <c r="F44" s="4">
        <v>2.6469907407407411E-2</v>
      </c>
      <c r="G44">
        <v>9</v>
      </c>
      <c r="H44" s="6">
        <f t="shared" si="1"/>
        <v>71.425061425061386</v>
      </c>
      <c r="L44" t="e">
        <f>VLOOKUP(B44,'свод по группам'!B$5:AA$185,15,FALSE)</f>
        <v>#N/A</v>
      </c>
    </row>
    <row r="45" spans="1:12" ht="15" x14ac:dyDescent="0.3">
      <c r="A45" s="3">
        <v>10</v>
      </c>
      <c r="B45" t="s">
        <v>145</v>
      </c>
      <c r="C45" t="s">
        <v>118</v>
      </c>
      <c r="D45">
        <v>2008</v>
      </c>
      <c r="E45" t="s">
        <v>8</v>
      </c>
      <c r="F45" s="4">
        <v>2.6481481481481481E-2</v>
      </c>
      <c r="G45">
        <v>10</v>
      </c>
      <c r="H45" s="6">
        <f t="shared" si="1"/>
        <v>71.35135135135134</v>
      </c>
      <c r="L45" t="e">
        <f>VLOOKUP(B45,'свод по группам'!B$5:AA$185,15,FALSE)</f>
        <v>#N/A</v>
      </c>
    </row>
    <row r="46" spans="1:12" ht="15" x14ac:dyDescent="0.3">
      <c r="A46" s="3">
        <v>11</v>
      </c>
      <c r="B46" t="s">
        <v>152</v>
      </c>
      <c r="C46" t="s">
        <v>128</v>
      </c>
      <c r="D46">
        <v>2007</v>
      </c>
      <c r="E46" t="s">
        <v>8</v>
      </c>
      <c r="F46" s="4">
        <v>2.6909722222222224E-2</v>
      </c>
      <c r="G46">
        <v>11</v>
      </c>
      <c r="H46" s="6">
        <f t="shared" si="1"/>
        <v>68.624078624078606</v>
      </c>
      <c r="L46" t="e">
        <f>VLOOKUP(B46,'свод по группам'!B$5:AA$185,15,FALSE)</f>
        <v>#N/A</v>
      </c>
    </row>
    <row r="47" spans="1:12" ht="15" x14ac:dyDescent="0.3">
      <c r="A47" s="3">
        <v>12</v>
      </c>
      <c r="B47" t="s">
        <v>144</v>
      </c>
      <c r="C47" t="s">
        <v>118</v>
      </c>
      <c r="D47">
        <v>2008</v>
      </c>
      <c r="E47" t="s">
        <v>8</v>
      </c>
      <c r="F47" s="4">
        <v>2.7997685185185184E-2</v>
      </c>
      <c r="G47">
        <v>12</v>
      </c>
      <c r="H47" s="6">
        <f t="shared" si="1"/>
        <v>61.695331695331674</v>
      </c>
      <c r="L47" t="e">
        <f>VLOOKUP(B47,'свод по группам'!B$5:AA$185,15,FALSE)</f>
        <v>#N/A</v>
      </c>
    </row>
    <row r="48" spans="1:12" ht="15" x14ac:dyDescent="0.3">
      <c r="A48" s="3">
        <v>13</v>
      </c>
      <c r="B48" t="s">
        <v>148</v>
      </c>
      <c r="C48" t="s">
        <v>118</v>
      </c>
      <c r="D48">
        <v>2008</v>
      </c>
      <c r="E48" t="s">
        <v>10</v>
      </c>
      <c r="F48" s="4">
        <v>2.9178240740740741E-2</v>
      </c>
      <c r="G48">
        <v>13</v>
      </c>
      <c r="H48" s="6">
        <f t="shared" si="1"/>
        <v>54.176904176904181</v>
      </c>
      <c r="L48" t="e">
        <f>VLOOKUP(B48,'свод по группам'!B$5:AA$185,15,FALSE)</f>
        <v>#N/A</v>
      </c>
    </row>
    <row r="49" spans="1:12" ht="15" x14ac:dyDescent="0.3">
      <c r="A49" s="3">
        <v>14</v>
      </c>
      <c r="B49" t="s">
        <v>39</v>
      </c>
      <c r="C49" t="s">
        <v>119</v>
      </c>
      <c r="D49">
        <v>2007</v>
      </c>
      <c r="E49" t="s">
        <v>8</v>
      </c>
      <c r="F49" s="4">
        <v>3.0405092592592591E-2</v>
      </c>
      <c r="G49">
        <v>14</v>
      </c>
      <c r="H49" s="6">
        <f t="shared" si="1"/>
        <v>46.363636363636353</v>
      </c>
      <c r="L49">
        <f>VLOOKUP(B49,'свод по группам'!B$5:AA$185,15,FALSE)</f>
        <v>0</v>
      </c>
    </row>
    <row r="50" spans="1:12" ht="15" x14ac:dyDescent="0.3">
      <c r="A50" s="3">
        <v>15</v>
      </c>
      <c r="B50" t="s">
        <v>151</v>
      </c>
      <c r="C50" t="s">
        <v>118</v>
      </c>
      <c r="D50">
        <v>2008</v>
      </c>
      <c r="E50" t="s">
        <v>44</v>
      </c>
      <c r="F50" s="4">
        <v>3.0682870370370371E-2</v>
      </c>
      <c r="G50">
        <v>15</v>
      </c>
      <c r="H50" s="6">
        <f t="shared" si="1"/>
        <v>44.594594594594561</v>
      </c>
      <c r="L50" t="e">
        <f>VLOOKUP(B50,'свод по группам'!B$5:AA$185,15,FALSE)</f>
        <v>#N/A</v>
      </c>
    </row>
    <row r="51" spans="1:12" ht="15" x14ac:dyDescent="0.3">
      <c r="A51" s="3">
        <v>16</v>
      </c>
      <c r="B51" t="s">
        <v>147</v>
      </c>
      <c r="C51" t="s">
        <v>118</v>
      </c>
      <c r="D51">
        <v>2008</v>
      </c>
      <c r="E51" t="s">
        <v>8</v>
      </c>
      <c r="F51" s="4">
        <v>3.1041666666666665E-2</v>
      </c>
      <c r="G51">
        <v>16</v>
      </c>
      <c r="H51" s="6">
        <f t="shared" si="1"/>
        <v>42.309582309582318</v>
      </c>
      <c r="L51" t="e">
        <f>VLOOKUP(B51,'свод по группам'!B$5:AA$185,15,FALSE)</f>
        <v>#N/A</v>
      </c>
    </row>
    <row r="52" spans="1:12" ht="15" x14ac:dyDescent="0.3">
      <c r="A52" s="3">
        <v>17</v>
      </c>
      <c r="B52" t="s">
        <v>149</v>
      </c>
      <c r="C52" t="s">
        <v>118</v>
      </c>
      <c r="D52">
        <v>2008</v>
      </c>
      <c r="E52" t="s">
        <v>20</v>
      </c>
      <c r="F52" s="4">
        <v>3.1666666666666669E-2</v>
      </c>
      <c r="G52">
        <v>17</v>
      </c>
      <c r="H52" s="6">
        <f t="shared" si="1"/>
        <v>38.329238329238308</v>
      </c>
      <c r="L52" t="e">
        <f>VLOOKUP(B52,'свод по группам'!B$5:AA$185,15,FALSE)</f>
        <v>#N/A</v>
      </c>
    </row>
    <row r="53" spans="1:12" ht="15" x14ac:dyDescent="0.3">
      <c r="A53" s="3">
        <v>18</v>
      </c>
      <c r="B53" t="s">
        <v>43</v>
      </c>
      <c r="C53" t="s">
        <v>119</v>
      </c>
      <c r="D53">
        <v>2007</v>
      </c>
      <c r="E53" t="s">
        <v>8</v>
      </c>
      <c r="F53" s="4">
        <v>3.2175925925925927E-2</v>
      </c>
      <c r="G53">
        <v>18</v>
      </c>
      <c r="H53" s="6">
        <f t="shared" si="1"/>
        <v>35.085995085995087</v>
      </c>
      <c r="L53">
        <f>VLOOKUP(B53,'свод по группам'!B$5:AA$185,15,FALSE)</f>
        <v>0</v>
      </c>
    </row>
    <row r="54" spans="1:12" ht="15" x14ac:dyDescent="0.3">
      <c r="A54" s="3">
        <v>19</v>
      </c>
      <c r="B54" t="s">
        <v>150</v>
      </c>
      <c r="C54" t="s">
        <v>118</v>
      </c>
      <c r="D54">
        <v>2008</v>
      </c>
      <c r="E54" t="s">
        <v>8</v>
      </c>
      <c r="F54" s="4">
        <v>3.3645833333333333E-2</v>
      </c>
      <c r="G54">
        <v>19</v>
      </c>
      <c r="H54" s="6">
        <f t="shared" si="1"/>
        <v>25.724815724815688</v>
      </c>
      <c r="L54" t="e">
        <f>VLOOKUP(B54,'свод по группам'!B$5:AA$185,15,FALSE)</f>
        <v>#N/A</v>
      </c>
    </row>
    <row r="55" spans="1:12" ht="15" x14ac:dyDescent="0.3">
      <c r="A55" s="3">
        <v>20</v>
      </c>
      <c r="B55" t="s">
        <v>36</v>
      </c>
      <c r="C55" t="s">
        <v>119</v>
      </c>
      <c r="D55">
        <v>2008</v>
      </c>
      <c r="E55" t="s">
        <v>19</v>
      </c>
      <c r="F55" s="4">
        <v>4.8287037037037038E-2</v>
      </c>
      <c r="G55">
        <v>20</v>
      </c>
      <c r="H55" s="6"/>
      <c r="L55">
        <f>VLOOKUP(B55,'свод по группам'!B$5:AA$185,15,FALSE)</f>
        <v>0</v>
      </c>
    </row>
    <row r="56" spans="1:12" ht="15" x14ac:dyDescent="0.3">
      <c r="A56" s="3">
        <v>21</v>
      </c>
      <c r="B56" t="s">
        <v>35</v>
      </c>
      <c r="C56" t="s">
        <v>119</v>
      </c>
      <c r="D56">
        <v>2008</v>
      </c>
      <c r="E56" t="s">
        <v>19</v>
      </c>
      <c r="F56" s="4">
        <v>6.3530092592592582E-2</v>
      </c>
      <c r="G56">
        <v>21</v>
      </c>
      <c r="H56" s="6"/>
      <c r="L56">
        <f>VLOOKUP(B56,'свод по группам'!B$5:AA$185,15,FALSE)</f>
        <v>0</v>
      </c>
    </row>
    <row r="57" spans="1:12" ht="15" x14ac:dyDescent="0.3">
      <c r="A57" s="3">
        <v>22</v>
      </c>
      <c r="B57" t="s">
        <v>46</v>
      </c>
      <c r="C57" t="s">
        <v>119</v>
      </c>
      <c r="D57">
        <v>2007</v>
      </c>
      <c r="E57" t="s">
        <v>19</v>
      </c>
      <c r="F57" s="4">
        <v>6.4872685185185186E-2</v>
      </c>
      <c r="G57">
        <v>22</v>
      </c>
      <c r="H57" s="6"/>
      <c r="L57">
        <f>VLOOKUP(B57,'свод по группам'!B$5:AA$185,15,FALSE)</f>
        <v>0</v>
      </c>
    </row>
    <row r="58" spans="1:12" x14ac:dyDescent="0.3">
      <c r="H58" s="6"/>
    </row>
    <row r="59" spans="1:12" ht="23.4" x14ac:dyDescent="0.3">
      <c r="A59" s="8" t="s">
        <v>112</v>
      </c>
      <c r="B59" t="s">
        <v>209</v>
      </c>
      <c r="H59" s="6"/>
    </row>
    <row r="60" spans="1:12" ht="15" x14ac:dyDescent="0.3">
      <c r="A60" s="2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s="6"/>
    </row>
    <row r="61" spans="1:12" ht="15" x14ac:dyDescent="0.3">
      <c r="A61" s="3">
        <v>1</v>
      </c>
      <c r="B61" t="s">
        <v>49</v>
      </c>
      <c r="C61" t="s">
        <v>119</v>
      </c>
      <c r="D61">
        <v>2005</v>
      </c>
      <c r="E61" t="s">
        <v>7</v>
      </c>
      <c r="F61" s="4">
        <v>2.5162037037037038E-2</v>
      </c>
      <c r="G61">
        <v>1</v>
      </c>
      <c r="H61" s="6">
        <f>(200-100*F61/F$61)*K$1</f>
        <v>120</v>
      </c>
      <c r="L61">
        <f>VLOOKUP(B61,'свод по группам'!B$5:AA$185,15,FALSE)</f>
        <v>0</v>
      </c>
    </row>
    <row r="62" spans="1:12" ht="15" x14ac:dyDescent="0.3">
      <c r="A62" s="3">
        <v>2</v>
      </c>
      <c r="B62" t="s">
        <v>108</v>
      </c>
      <c r="C62" t="s">
        <v>119</v>
      </c>
      <c r="D62">
        <v>2006</v>
      </c>
      <c r="E62" t="s">
        <v>8</v>
      </c>
      <c r="F62" s="4">
        <v>2.5729166666666664E-2</v>
      </c>
      <c r="G62">
        <v>2</v>
      </c>
      <c r="H62" s="6">
        <f t="shared" ref="H62:H70" si="2">(200-100*F62/F$61)*K$1</f>
        <v>117.29530818767249</v>
      </c>
      <c r="L62">
        <f>VLOOKUP(B62,'свод по группам'!B$5:AA$185,15,FALSE)</f>
        <v>0</v>
      </c>
    </row>
    <row r="63" spans="1:12" ht="15" x14ac:dyDescent="0.3">
      <c r="A63" s="3">
        <v>3</v>
      </c>
      <c r="B63" t="s">
        <v>50</v>
      </c>
      <c r="C63" t="s">
        <v>119</v>
      </c>
      <c r="D63">
        <v>2005</v>
      </c>
      <c r="E63" t="s">
        <v>10</v>
      </c>
      <c r="F63" s="4">
        <v>2.6006944444444447E-2</v>
      </c>
      <c r="G63">
        <v>3</v>
      </c>
      <c r="H63" s="6">
        <f t="shared" si="2"/>
        <v>115.9705611775529</v>
      </c>
      <c r="L63">
        <f>VLOOKUP(B63,'свод по группам'!B$5:AA$185,15,FALSE)</f>
        <v>0</v>
      </c>
    </row>
    <row r="64" spans="1:12" ht="15" x14ac:dyDescent="0.3">
      <c r="A64" s="3">
        <v>4</v>
      </c>
      <c r="B64" t="s">
        <v>41</v>
      </c>
      <c r="C64" t="s">
        <v>119</v>
      </c>
      <c r="D64">
        <v>2006</v>
      </c>
      <c r="E64" t="s">
        <v>8</v>
      </c>
      <c r="F64" s="4">
        <v>2.8298611111111111E-2</v>
      </c>
      <c r="G64">
        <v>4</v>
      </c>
      <c r="H64" s="6">
        <f t="shared" si="2"/>
        <v>105.04139834406624</v>
      </c>
      <c r="L64">
        <f>VLOOKUP(B64,'свод по группам'!B$5:AA$185,15,FALSE)</f>
        <v>0</v>
      </c>
    </row>
    <row r="65" spans="1:12" ht="15" x14ac:dyDescent="0.3">
      <c r="A65" s="3">
        <v>5</v>
      </c>
      <c r="B65" t="s">
        <v>155</v>
      </c>
      <c r="C65" t="s">
        <v>118</v>
      </c>
      <c r="D65">
        <v>2006</v>
      </c>
      <c r="E65" t="s">
        <v>8</v>
      </c>
      <c r="F65" s="4">
        <v>2.8784722222222225E-2</v>
      </c>
      <c r="G65">
        <v>5</v>
      </c>
      <c r="H65" s="6">
        <f t="shared" si="2"/>
        <v>102.72309107635695</v>
      </c>
      <c r="L65" t="e">
        <f>VLOOKUP(B65,'свод по группам'!B$5:AA$185,15,FALSE)</f>
        <v>#N/A</v>
      </c>
    </row>
    <row r="66" spans="1:12" ht="15" x14ac:dyDescent="0.3">
      <c r="A66" s="3">
        <v>6</v>
      </c>
      <c r="B66" t="s">
        <v>42</v>
      </c>
      <c r="C66" t="s">
        <v>119</v>
      </c>
      <c r="D66">
        <v>2006</v>
      </c>
      <c r="E66" t="s">
        <v>7</v>
      </c>
      <c r="F66" s="4">
        <v>2.8796296296296296E-2</v>
      </c>
      <c r="G66">
        <v>6</v>
      </c>
      <c r="H66" s="6">
        <f t="shared" si="2"/>
        <v>102.66789328426863</v>
      </c>
      <c r="L66">
        <f>VLOOKUP(B66,'свод по группам'!B$5:AA$185,15,FALSE)</f>
        <v>0</v>
      </c>
    </row>
    <row r="67" spans="1:12" ht="15" x14ac:dyDescent="0.3">
      <c r="A67" s="3">
        <v>7</v>
      </c>
      <c r="B67" t="s">
        <v>38</v>
      </c>
      <c r="C67" t="s">
        <v>119</v>
      </c>
      <c r="D67">
        <v>2006</v>
      </c>
      <c r="E67" t="s">
        <v>7</v>
      </c>
      <c r="F67" s="4">
        <v>3.0104166666666668E-2</v>
      </c>
      <c r="G67">
        <v>7</v>
      </c>
      <c r="H67" s="6">
        <f t="shared" si="2"/>
        <v>96.430542778288867</v>
      </c>
      <c r="L67">
        <f>VLOOKUP(B67,'свод по группам'!B$5:AA$185,15,FALSE)</f>
        <v>0</v>
      </c>
    </row>
    <row r="68" spans="1:12" ht="15" x14ac:dyDescent="0.3">
      <c r="A68" s="3">
        <v>8</v>
      </c>
      <c r="B68" t="s">
        <v>154</v>
      </c>
      <c r="C68" t="s">
        <v>122</v>
      </c>
      <c r="D68">
        <v>2006</v>
      </c>
      <c r="E68" t="s">
        <v>7</v>
      </c>
      <c r="F68" s="4">
        <v>3.0162037037037032E-2</v>
      </c>
      <c r="G68">
        <v>8</v>
      </c>
      <c r="H68" s="6">
        <f t="shared" si="2"/>
        <v>96.154553817847315</v>
      </c>
      <c r="L68" t="e">
        <f>VLOOKUP(B68,'свод по группам'!B$5:AA$185,15,FALSE)</f>
        <v>#N/A</v>
      </c>
    </row>
    <row r="69" spans="1:12" ht="15" x14ac:dyDescent="0.3">
      <c r="A69" s="3">
        <v>9</v>
      </c>
      <c r="B69" t="s">
        <v>203</v>
      </c>
      <c r="C69" t="s">
        <v>118</v>
      </c>
      <c r="D69">
        <v>2006</v>
      </c>
      <c r="E69" t="s">
        <v>8</v>
      </c>
      <c r="F69" s="4">
        <v>3.8148148148148146E-2</v>
      </c>
      <c r="G69">
        <v>9</v>
      </c>
      <c r="H69" s="6">
        <f t="shared" si="2"/>
        <v>58.06807727690893</v>
      </c>
      <c r="L69" t="e">
        <f>VLOOKUP(B69,'свод по группам'!B$5:AA$185,15,FALSE)</f>
        <v>#N/A</v>
      </c>
    </row>
    <row r="70" spans="1:12" ht="15" x14ac:dyDescent="0.3">
      <c r="A70" s="3">
        <v>10</v>
      </c>
      <c r="B70" t="s">
        <v>45</v>
      </c>
      <c r="C70" t="s">
        <v>119</v>
      </c>
      <c r="D70">
        <v>2006</v>
      </c>
      <c r="E70" t="s">
        <v>8</v>
      </c>
      <c r="F70" s="4">
        <v>4.614583333333333E-2</v>
      </c>
      <c r="G70">
        <v>10</v>
      </c>
      <c r="H70" s="6">
        <f t="shared" si="2"/>
        <v>19.92640294388227</v>
      </c>
      <c r="L70">
        <f>VLOOKUP(B70,'свод по группам'!B$5:AA$185,15,FALSE)</f>
        <v>0</v>
      </c>
    </row>
    <row r="71" spans="1:12" x14ac:dyDescent="0.3">
      <c r="H71" s="6"/>
    </row>
    <row r="72" spans="1:12" ht="23.4" x14ac:dyDescent="0.3">
      <c r="A72" s="8" t="s">
        <v>113</v>
      </c>
      <c r="B72" t="s">
        <v>208</v>
      </c>
      <c r="H72" s="6"/>
    </row>
    <row r="73" spans="1:12" ht="15" x14ac:dyDescent="0.3">
      <c r="A73" s="2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s="6"/>
    </row>
    <row r="74" spans="1:12" ht="15" x14ac:dyDescent="0.3">
      <c r="A74" s="3">
        <v>1</v>
      </c>
      <c r="B74" t="s">
        <v>161</v>
      </c>
      <c r="C74" t="s">
        <v>118</v>
      </c>
      <c r="D74">
        <v>2009</v>
      </c>
      <c r="E74" t="s">
        <v>8</v>
      </c>
      <c r="F74" s="4">
        <v>1.7476851851851851E-2</v>
      </c>
      <c r="G74">
        <v>1</v>
      </c>
      <c r="H74" s="6">
        <f>(200-100*F74/F$74)*K$1</f>
        <v>120</v>
      </c>
      <c r="L74" t="e">
        <f>VLOOKUP(B74,'свод по группам'!B$5:AA$185,15,FALSE)</f>
        <v>#N/A</v>
      </c>
    </row>
    <row r="75" spans="1:12" ht="15" x14ac:dyDescent="0.3">
      <c r="A75" s="3">
        <v>2</v>
      </c>
      <c r="B75" t="s">
        <v>157</v>
      </c>
      <c r="C75" t="s">
        <v>122</v>
      </c>
      <c r="D75">
        <v>2009</v>
      </c>
      <c r="E75" t="s">
        <v>8</v>
      </c>
      <c r="F75" s="4">
        <v>1.8888888888888889E-2</v>
      </c>
      <c r="G75">
        <v>2</v>
      </c>
      <c r="H75" s="6">
        <f t="shared" ref="H75:H104" si="3">(200-100*F75/F$74)*K$1</f>
        <v>110.30463576158941</v>
      </c>
      <c r="L75" t="e">
        <f>VLOOKUP(B75,'свод по группам'!B$5:AA$185,15,FALSE)</f>
        <v>#N/A</v>
      </c>
    </row>
    <row r="76" spans="1:12" ht="15" x14ac:dyDescent="0.3">
      <c r="A76" s="3">
        <v>3</v>
      </c>
      <c r="B76" t="s">
        <v>156</v>
      </c>
      <c r="C76" t="s">
        <v>122</v>
      </c>
      <c r="D76">
        <v>2009</v>
      </c>
      <c r="E76" t="s">
        <v>8</v>
      </c>
      <c r="F76" s="4">
        <v>1.9027777777777779E-2</v>
      </c>
      <c r="G76">
        <v>3</v>
      </c>
      <c r="H76" s="6">
        <f t="shared" si="3"/>
        <v>109.35099337748342</v>
      </c>
      <c r="L76" t="e">
        <f>VLOOKUP(B76,'свод по группам'!B$5:AA$185,15,FALSE)</f>
        <v>#N/A</v>
      </c>
    </row>
    <row r="77" spans="1:12" ht="15" x14ac:dyDescent="0.3">
      <c r="A77" s="3">
        <v>4</v>
      </c>
      <c r="B77" t="s">
        <v>164</v>
      </c>
      <c r="C77" t="s">
        <v>118</v>
      </c>
      <c r="D77">
        <v>2009</v>
      </c>
      <c r="E77" t="s">
        <v>8</v>
      </c>
      <c r="F77" s="4">
        <v>1.9421296296296294E-2</v>
      </c>
      <c r="G77">
        <v>4</v>
      </c>
      <c r="H77" s="6">
        <f t="shared" si="3"/>
        <v>106.64900662251658</v>
      </c>
      <c r="L77" t="e">
        <f>VLOOKUP(B77,'свод по группам'!B$5:AA$185,15,FALSE)</f>
        <v>#N/A</v>
      </c>
    </row>
    <row r="78" spans="1:12" ht="15" x14ac:dyDescent="0.3">
      <c r="A78" s="3">
        <v>5</v>
      </c>
      <c r="B78" t="s">
        <v>160</v>
      </c>
      <c r="C78" t="s">
        <v>118</v>
      </c>
      <c r="D78">
        <v>2010</v>
      </c>
      <c r="E78" t="s">
        <v>8</v>
      </c>
      <c r="F78" s="4">
        <v>2.0370370370370369E-2</v>
      </c>
      <c r="G78">
        <v>5</v>
      </c>
      <c r="H78" s="6">
        <f t="shared" si="3"/>
        <v>100.13245033112584</v>
      </c>
      <c r="L78" t="e">
        <f>VLOOKUP(B78,'свод по группам'!B$5:AA$185,15,FALSE)</f>
        <v>#N/A</v>
      </c>
    </row>
    <row r="79" spans="1:12" ht="15" x14ac:dyDescent="0.3">
      <c r="A79" s="3">
        <v>6</v>
      </c>
      <c r="B79" t="s">
        <v>66</v>
      </c>
      <c r="C79" t="s">
        <v>119</v>
      </c>
      <c r="D79">
        <v>2009</v>
      </c>
      <c r="E79" t="s">
        <v>10</v>
      </c>
      <c r="F79" s="4">
        <v>2.045138888888889E-2</v>
      </c>
      <c r="G79">
        <v>6</v>
      </c>
      <c r="H79" s="6">
        <f t="shared" si="3"/>
        <v>99.576158940397349</v>
      </c>
      <c r="L79">
        <f>VLOOKUP(B79,'свод по группам'!B$5:AA$185,15,FALSE)</f>
        <v>0</v>
      </c>
    </row>
    <row r="80" spans="1:12" ht="15" x14ac:dyDescent="0.3">
      <c r="A80" s="3">
        <v>7</v>
      </c>
      <c r="B80" t="s">
        <v>158</v>
      </c>
      <c r="C80" t="s">
        <v>118</v>
      </c>
      <c r="D80">
        <v>2009</v>
      </c>
      <c r="E80" t="s">
        <v>8</v>
      </c>
      <c r="F80" s="4">
        <v>2.0462962962962964E-2</v>
      </c>
      <c r="G80">
        <v>7</v>
      </c>
      <c r="H80" s="6">
        <f t="shared" si="3"/>
        <v>99.496688741721854</v>
      </c>
      <c r="L80" t="e">
        <f>VLOOKUP(B80,'свод по группам'!B$5:AA$185,15,FALSE)</f>
        <v>#N/A</v>
      </c>
    </row>
    <row r="81" spans="1:12" ht="15" x14ac:dyDescent="0.3">
      <c r="A81" s="3">
        <v>8</v>
      </c>
      <c r="B81" t="s">
        <v>67</v>
      </c>
      <c r="C81" t="s">
        <v>119</v>
      </c>
      <c r="D81">
        <v>2009</v>
      </c>
      <c r="E81" t="s">
        <v>8</v>
      </c>
      <c r="F81" s="4">
        <v>2.0509259259259258E-2</v>
      </c>
      <c r="G81">
        <v>8</v>
      </c>
      <c r="H81" s="6">
        <f t="shared" si="3"/>
        <v>99.178807947019848</v>
      </c>
      <c r="L81">
        <f>VLOOKUP(B81,'свод по группам'!B$5:AA$185,15,FALSE)</f>
        <v>0</v>
      </c>
    </row>
    <row r="82" spans="1:12" ht="15" x14ac:dyDescent="0.3">
      <c r="A82" s="3">
        <v>9</v>
      </c>
      <c r="B82" t="s">
        <v>58</v>
      </c>
      <c r="C82" t="s">
        <v>119</v>
      </c>
      <c r="D82">
        <v>2010</v>
      </c>
      <c r="E82" t="s">
        <v>44</v>
      </c>
      <c r="F82" s="4">
        <v>2.2337962962962962E-2</v>
      </c>
      <c r="G82">
        <v>9</v>
      </c>
      <c r="H82" s="6">
        <f t="shared" si="3"/>
        <v>86.622516556291387</v>
      </c>
      <c r="L82">
        <f>VLOOKUP(B82,'свод по группам'!B$5:AA$185,15,FALSE)</f>
        <v>0</v>
      </c>
    </row>
    <row r="83" spans="1:12" ht="15" x14ac:dyDescent="0.3">
      <c r="A83" s="3">
        <v>10</v>
      </c>
      <c r="B83" t="s">
        <v>165</v>
      </c>
      <c r="C83" t="s">
        <v>128</v>
      </c>
      <c r="D83">
        <v>2009</v>
      </c>
      <c r="E83" t="s">
        <v>22</v>
      </c>
      <c r="F83" s="4">
        <v>2.2615740740740742E-2</v>
      </c>
      <c r="G83">
        <v>10</v>
      </c>
      <c r="H83" s="6">
        <f t="shared" si="3"/>
        <v>84.71523178807945</v>
      </c>
      <c r="L83" t="e">
        <f>VLOOKUP(B83,'свод по группам'!B$5:AA$185,15,FALSE)</f>
        <v>#N/A</v>
      </c>
    </row>
    <row r="84" spans="1:12" ht="15" x14ac:dyDescent="0.3">
      <c r="A84" s="3">
        <v>11</v>
      </c>
      <c r="B84" t="s">
        <v>85</v>
      </c>
      <c r="C84" t="s">
        <v>119</v>
      </c>
      <c r="D84">
        <v>2009</v>
      </c>
      <c r="E84" t="s">
        <v>8</v>
      </c>
      <c r="F84" s="4">
        <v>2.3171296296296297E-2</v>
      </c>
      <c r="G84">
        <v>11</v>
      </c>
      <c r="H84" s="6">
        <f t="shared" si="3"/>
        <v>80.900662251655618</v>
      </c>
      <c r="L84">
        <f>VLOOKUP(B84,'свод по группам'!B$5:AA$185,15,FALSE)</f>
        <v>0</v>
      </c>
    </row>
    <row r="85" spans="1:12" ht="15" x14ac:dyDescent="0.3">
      <c r="A85" s="3">
        <v>12</v>
      </c>
      <c r="B85" t="s">
        <v>162</v>
      </c>
      <c r="C85" t="s">
        <v>128</v>
      </c>
      <c r="D85">
        <v>2009</v>
      </c>
      <c r="E85" t="s">
        <v>10</v>
      </c>
      <c r="F85" s="4">
        <v>2.3622685185185188E-2</v>
      </c>
      <c r="G85">
        <v>12</v>
      </c>
      <c r="H85" s="6">
        <f t="shared" si="3"/>
        <v>77.801324503311221</v>
      </c>
      <c r="L85" t="e">
        <f>VLOOKUP(B85,'свод по группам'!B$5:AA$185,15,FALSE)</f>
        <v>#N/A</v>
      </c>
    </row>
    <row r="86" spans="1:12" ht="15" x14ac:dyDescent="0.3">
      <c r="A86" s="3">
        <v>13</v>
      </c>
      <c r="B86" t="s">
        <v>167</v>
      </c>
      <c r="C86" t="s">
        <v>118</v>
      </c>
      <c r="D86">
        <v>2010</v>
      </c>
      <c r="E86" t="s">
        <v>44</v>
      </c>
      <c r="F86" s="4">
        <v>2.3657407407407408E-2</v>
      </c>
      <c r="G86">
        <v>13</v>
      </c>
      <c r="H86" s="6">
        <f t="shared" si="3"/>
        <v>77.562913907284738</v>
      </c>
      <c r="L86" t="e">
        <f>VLOOKUP(B86,'свод по группам'!B$5:AA$185,15,FALSE)</f>
        <v>#N/A</v>
      </c>
    </row>
    <row r="87" spans="1:12" ht="15" x14ac:dyDescent="0.3">
      <c r="A87" s="3">
        <v>14</v>
      </c>
      <c r="B87" t="s">
        <v>171</v>
      </c>
      <c r="C87" t="s">
        <v>118</v>
      </c>
      <c r="D87">
        <v>2009</v>
      </c>
      <c r="E87" t="s">
        <v>10</v>
      </c>
      <c r="F87" s="4">
        <v>2.3923611111111114E-2</v>
      </c>
      <c r="G87">
        <v>14</v>
      </c>
      <c r="H87" s="6">
        <f t="shared" si="3"/>
        <v>75.735099337748309</v>
      </c>
      <c r="L87" t="e">
        <f>VLOOKUP(B87,'свод по группам'!B$5:AA$185,15,FALSE)</f>
        <v>#N/A</v>
      </c>
    </row>
    <row r="88" spans="1:12" ht="15" x14ac:dyDescent="0.3">
      <c r="A88" s="3">
        <v>15</v>
      </c>
      <c r="B88" t="s">
        <v>52</v>
      </c>
      <c r="C88" t="s">
        <v>119</v>
      </c>
      <c r="D88">
        <v>2010</v>
      </c>
      <c r="E88" t="s">
        <v>44</v>
      </c>
      <c r="F88" s="4">
        <v>2.4293981481481482E-2</v>
      </c>
      <c r="G88">
        <v>15</v>
      </c>
      <c r="H88" s="6">
        <f t="shared" si="3"/>
        <v>73.192052980132416</v>
      </c>
      <c r="L88">
        <f>VLOOKUP(B88,'свод по группам'!B$5:AA$185,15,FALSE)</f>
        <v>0</v>
      </c>
    </row>
    <row r="89" spans="1:12" ht="15" x14ac:dyDescent="0.3">
      <c r="A89" s="3">
        <v>16</v>
      </c>
      <c r="B89" t="s">
        <v>210</v>
      </c>
      <c r="C89" t="s">
        <v>118</v>
      </c>
      <c r="D89">
        <v>2009</v>
      </c>
      <c r="E89" t="s">
        <v>8</v>
      </c>
      <c r="F89" s="4">
        <v>2.4560185185185185E-2</v>
      </c>
      <c r="G89">
        <v>16</v>
      </c>
      <c r="H89" s="6">
        <f t="shared" si="3"/>
        <v>71.364238410596002</v>
      </c>
      <c r="L89" t="e">
        <f>VLOOKUP(B89,'свод по группам'!B$5:AA$185,15,FALSE)</f>
        <v>#N/A</v>
      </c>
    </row>
    <row r="90" spans="1:12" ht="15" x14ac:dyDescent="0.3">
      <c r="A90" s="3">
        <v>17</v>
      </c>
      <c r="B90" t="s">
        <v>163</v>
      </c>
      <c r="C90" t="s">
        <v>128</v>
      </c>
      <c r="D90">
        <v>2009</v>
      </c>
      <c r="E90" t="s">
        <v>8</v>
      </c>
      <c r="F90" s="4">
        <v>2.6076388888888885E-2</v>
      </c>
      <c r="G90">
        <v>17</v>
      </c>
      <c r="H90" s="6">
        <f t="shared" si="3"/>
        <v>60.953642384105997</v>
      </c>
      <c r="L90" t="e">
        <f>VLOOKUP(B90,'свод по группам'!B$5:AA$185,15,FALSE)</f>
        <v>#N/A</v>
      </c>
    </row>
    <row r="91" spans="1:12" ht="15" x14ac:dyDescent="0.3">
      <c r="A91" s="3">
        <v>18</v>
      </c>
      <c r="B91" t="s">
        <v>51</v>
      </c>
      <c r="C91" t="s">
        <v>119</v>
      </c>
      <c r="D91">
        <v>2010</v>
      </c>
      <c r="E91" t="s">
        <v>10</v>
      </c>
      <c r="F91" s="4">
        <v>2.6076388888888885E-2</v>
      </c>
      <c r="G91">
        <v>17</v>
      </c>
      <c r="H91" s="6">
        <f t="shared" si="3"/>
        <v>60.953642384105997</v>
      </c>
      <c r="L91">
        <f>VLOOKUP(B91,'свод по группам'!B$5:AA$185,15,FALSE)</f>
        <v>0</v>
      </c>
    </row>
    <row r="92" spans="1:12" ht="15" x14ac:dyDescent="0.3">
      <c r="A92" s="3">
        <v>19</v>
      </c>
      <c r="B92" t="s">
        <v>174</v>
      </c>
      <c r="C92" t="s">
        <v>118</v>
      </c>
      <c r="D92">
        <v>2009</v>
      </c>
      <c r="E92" t="s">
        <v>10</v>
      </c>
      <c r="F92" s="4">
        <v>2.6087962962962966E-2</v>
      </c>
      <c r="G92">
        <v>19</v>
      </c>
      <c r="H92" s="6">
        <f t="shared" si="3"/>
        <v>60.874172185430439</v>
      </c>
      <c r="L92" t="e">
        <f>VLOOKUP(B92,'свод по группам'!B$5:AA$185,15,FALSE)</f>
        <v>#N/A</v>
      </c>
    </row>
    <row r="93" spans="1:12" ht="15" x14ac:dyDescent="0.3">
      <c r="A93" s="3">
        <v>20</v>
      </c>
      <c r="B93" t="s">
        <v>172</v>
      </c>
      <c r="C93" t="s">
        <v>118</v>
      </c>
      <c r="D93">
        <v>2010</v>
      </c>
      <c r="E93" t="s">
        <v>44</v>
      </c>
      <c r="F93" s="4">
        <v>2.7418981481481485E-2</v>
      </c>
      <c r="G93">
        <v>20</v>
      </c>
      <c r="H93" s="6">
        <f t="shared" si="3"/>
        <v>51.735099337748302</v>
      </c>
      <c r="L93" t="e">
        <f>VLOOKUP(B93,'свод по группам'!B$5:AA$185,15,FALSE)</f>
        <v>#N/A</v>
      </c>
    </row>
    <row r="94" spans="1:12" ht="15" x14ac:dyDescent="0.3">
      <c r="A94" s="3">
        <v>21</v>
      </c>
      <c r="B94" t="s">
        <v>159</v>
      </c>
      <c r="C94" t="s">
        <v>118</v>
      </c>
      <c r="D94">
        <v>2010</v>
      </c>
      <c r="E94" t="s">
        <v>10</v>
      </c>
      <c r="F94" s="4">
        <v>2.7754629629629629E-2</v>
      </c>
      <c r="G94">
        <v>21</v>
      </c>
      <c r="H94" s="6">
        <f t="shared" si="3"/>
        <v>49.430463576158935</v>
      </c>
      <c r="L94" t="e">
        <f>VLOOKUP(B94,'свод по группам'!B$5:AA$185,15,FALSE)</f>
        <v>#N/A</v>
      </c>
    </row>
    <row r="95" spans="1:12" ht="15" x14ac:dyDescent="0.3">
      <c r="A95" s="3">
        <v>22</v>
      </c>
      <c r="B95" t="s">
        <v>170</v>
      </c>
      <c r="C95" t="s">
        <v>118</v>
      </c>
      <c r="D95">
        <v>2010</v>
      </c>
      <c r="E95" t="s">
        <v>20</v>
      </c>
      <c r="F95" s="4">
        <v>2.7847222222222221E-2</v>
      </c>
      <c r="G95">
        <v>22</v>
      </c>
      <c r="H95" s="6">
        <f t="shared" si="3"/>
        <v>48.794701986754944</v>
      </c>
      <c r="L95" t="e">
        <f>VLOOKUP(B95,'свод по группам'!B$5:AA$185,15,FALSE)</f>
        <v>#N/A</v>
      </c>
    </row>
    <row r="96" spans="1:12" ht="15" x14ac:dyDescent="0.3">
      <c r="A96" s="3">
        <v>23</v>
      </c>
      <c r="B96" t="s">
        <v>166</v>
      </c>
      <c r="C96" t="s">
        <v>118</v>
      </c>
      <c r="D96">
        <v>2010</v>
      </c>
      <c r="E96" t="s">
        <v>44</v>
      </c>
      <c r="F96" s="4">
        <v>2.8159722222222221E-2</v>
      </c>
      <c r="G96">
        <v>23</v>
      </c>
      <c r="H96" s="6">
        <f t="shared" si="3"/>
        <v>46.649006622516524</v>
      </c>
      <c r="L96" t="e">
        <f>VLOOKUP(B96,'свод по группам'!B$5:AA$185,15,FALSE)</f>
        <v>#N/A</v>
      </c>
    </row>
    <row r="97" spans="1:12" ht="15" x14ac:dyDescent="0.3">
      <c r="A97" s="3">
        <v>24</v>
      </c>
      <c r="B97" t="s">
        <v>81</v>
      </c>
      <c r="C97" t="s">
        <v>119</v>
      </c>
      <c r="D97">
        <v>2009</v>
      </c>
      <c r="E97" t="s">
        <v>10</v>
      </c>
      <c r="F97" s="4">
        <v>2.9444444444444443E-2</v>
      </c>
      <c r="G97">
        <v>24</v>
      </c>
      <c r="H97" s="6">
        <f t="shared" si="3"/>
        <v>37.827814569536436</v>
      </c>
      <c r="L97">
        <f>VLOOKUP(B97,'свод по группам'!B$5:AA$185,15,FALSE)</f>
        <v>0</v>
      </c>
    </row>
    <row r="98" spans="1:12" ht="15" x14ac:dyDescent="0.3">
      <c r="A98" s="3">
        <v>25</v>
      </c>
      <c r="B98" t="s">
        <v>79</v>
      </c>
      <c r="C98" t="s">
        <v>119</v>
      </c>
      <c r="D98">
        <v>2009</v>
      </c>
      <c r="E98" t="s">
        <v>8</v>
      </c>
      <c r="F98" s="4">
        <v>2.9583333333333336E-2</v>
      </c>
      <c r="G98">
        <v>25</v>
      </c>
      <c r="H98" s="6">
        <f t="shared" si="3"/>
        <v>36.874172185430439</v>
      </c>
      <c r="L98">
        <f>VLOOKUP(B98,'свод по группам'!B$5:AA$185,15,FALSE)</f>
        <v>0</v>
      </c>
    </row>
    <row r="99" spans="1:12" ht="15" x14ac:dyDescent="0.3">
      <c r="A99" s="3">
        <v>26</v>
      </c>
      <c r="B99" t="s">
        <v>84</v>
      </c>
      <c r="C99" t="s">
        <v>119</v>
      </c>
      <c r="D99">
        <v>2009</v>
      </c>
      <c r="E99" t="s">
        <v>44</v>
      </c>
      <c r="F99" s="4">
        <v>2.991898148148148E-2</v>
      </c>
      <c r="G99">
        <v>26</v>
      </c>
      <c r="H99" s="6">
        <f t="shared" si="3"/>
        <v>34.569536423841065</v>
      </c>
      <c r="L99">
        <f>VLOOKUP(B99,'свод по группам'!B$5:AA$185,15,FALSE)</f>
        <v>0</v>
      </c>
    </row>
    <row r="100" spans="1:12" ht="15" x14ac:dyDescent="0.3">
      <c r="A100" s="3">
        <v>27</v>
      </c>
      <c r="B100" t="s">
        <v>59</v>
      </c>
      <c r="C100" t="s">
        <v>119</v>
      </c>
      <c r="D100">
        <v>2010</v>
      </c>
      <c r="E100" t="s">
        <v>22</v>
      </c>
      <c r="F100" s="4">
        <v>3.0451388888888889E-2</v>
      </c>
      <c r="G100">
        <v>27</v>
      </c>
      <c r="H100" s="6">
        <f t="shared" si="3"/>
        <v>30.913907284768218</v>
      </c>
      <c r="L100">
        <f>VLOOKUP(B100,'свод по группам'!B$5:AA$185,15,FALSE)</f>
        <v>0</v>
      </c>
    </row>
    <row r="101" spans="1:12" ht="15" x14ac:dyDescent="0.3">
      <c r="A101" s="3">
        <v>28</v>
      </c>
      <c r="B101" t="s">
        <v>169</v>
      </c>
      <c r="C101" t="s">
        <v>118</v>
      </c>
      <c r="D101">
        <v>2010</v>
      </c>
      <c r="E101" t="s">
        <v>22</v>
      </c>
      <c r="F101" s="4">
        <v>3.2025462962962964E-2</v>
      </c>
      <c r="G101">
        <v>28</v>
      </c>
      <c r="H101" s="6">
        <f t="shared" si="3"/>
        <v>20.105960264900634</v>
      </c>
      <c r="L101" t="e">
        <f>VLOOKUP(B101,'свод по группам'!B$5:AA$185,15,FALSE)</f>
        <v>#N/A</v>
      </c>
    </row>
    <row r="102" spans="1:12" ht="15" x14ac:dyDescent="0.3">
      <c r="A102" s="3">
        <v>29</v>
      </c>
      <c r="B102" t="s">
        <v>53</v>
      </c>
      <c r="C102" t="s">
        <v>119</v>
      </c>
      <c r="D102">
        <v>2010</v>
      </c>
      <c r="E102" t="s">
        <v>10</v>
      </c>
      <c r="F102" s="4">
        <v>3.2696759259259259E-2</v>
      </c>
      <c r="G102">
        <v>29</v>
      </c>
      <c r="H102" s="6">
        <f t="shared" si="3"/>
        <v>15.496688741721822</v>
      </c>
      <c r="L102">
        <f>VLOOKUP(B102,'свод по группам'!B$5:AA$185,15,FALSE)</f>
        <v>0</v>
      </c>
    </row>
    <row r="103" spans="1:12" ht="15" x14ac:dyDescent="0.3">
      <c r="A103" s="3">
        <v>30</v>
      </c>
      <c r="B103" t="s">
        <v>60</v>
      </c>
      <c r="C103" t="s">
        <v>119</v>
      </c>
      <c r="D103">
        <v>2010</v>
      </c>
      <c r="E103" t="s">
        <v>22</v>
      </c>
      <c r="F103" s="4">
        <v>3.3368055555555554E-2</v>
      </c>
      <c r="G103">
        <v>30</v>
      </c>
      <c r="H103" s="6">
        <f t="shared" si="3"/>
        <v>10.887417218543044</v>
      </c>
      <c r="L103">
        <f>VLOOKUP(B103,'свод по группам'!B$5:AA$185,15,FALSE)</f>
        <v>0</v>
      </c>
    </row>
    <row r="104" spans="1:12" ht="15" x14ac:dyDescent="0.3">
      <c r="A104" s="3">
        <v>31</v>
      </c>
      <c r="B104" t="s">
        <v>87</v>
      </c>
      <c r="C104" t="s">
        <v>119</v>
      </c>
      <c r="D104">
        <v>2009</v>
      </c>
      <c r="E104" t="s">
        <v>44</v>
      </c>
      <c r="F104" s="4">
        <v>3.4108796296296297E-2</v>
      </c>
      <c r="G104">
        <v>31</v>
      </c>
      <c r="H104" s="6">
        <f t="shared" si="3"/>
        <v>5.8013245033112293</v>
      </c>
      <c r="L104">
        <f>VLOOKUP(B104,'свод по группам'!B$5:AA$185,15,FALSE)</f>
        <v>0</v>
      </c>
    </row>
    <row r="105" spans="1:12" ht="15" x14ac:dyDescent="0.3">
      <c r="A105" s="3">
        <v>32</v>
      </c>
      <c r="B105" t="s">
        <v>72</v>
      </c>
      <c r="C105" t="s">
        <v>119</v>
      </c>
      <c r="D105">
        <v>2009</v>
      </c>
      <c r="E105" t="s">
        <v>8</v>
      </c>
      <c r="F105" s="4">
        <v>3.4965277777777783E-2</v>
      </c>
      <c r="G105">
        <v>32</v>
      </c>
      <c r="H105" s="6"/>
      <c r="L105">
        <f>VLOOKUP(B105,'свод по группам'!B$5:AA$185,15,FALSE)</f>
        <v>0</v>
      </c>
    </row>
    <row r="106" spans="1:12" ht="15" x14ac:dyDescent="0.3">
      <c r="A106" s="3">
        <v>33</v>
      </c>
      <c r="B106" t="s">
        <v>109</v>
      </c>
      <c r="C106" t="s">
        <v>119</v>
      </c>
      <c r="D106">
        <v>2009</v>
      </c>
      <c r="E106" t="s">
        <v>22</v>
      </c>
      <c r="F106" s="4">
        <v>3.5972222222222218E-2</v>
      </c>
      <c r="G106">
        <v>33</v>
      </c>
      <c r="H106" s="6"/>
      <c r="L106">
        <f>VLOOKUP(B106,'свод по группам'!B$5:AA$185,15,FALSE)</f>
        <v>0</v>
      </c>
    </row>
    <row r="107" spans="1:12" ht="15" x14ac:dyDescent="0.3">
      <c r="A107" s="3">
        <v>34</v>
      </c>
      <c r="B107" t="s">
        <v>80</v>
      </c>
      <c r="C107" t="s">
        <v>119</v>
      </c>
      <c r="D107">
        <v>2009</v>
      </c>
      <c r="E107" t="s">
        <v>22</v>
      </c>
      <c r="F107" s="4">
        <v>3.6377314814814814E-2</v>
      </c>
      <c r="G107">
        <v>34</v>
      </c>
      <c r="H107" s="6"/>
      <c r="L107">
        <f>VLOOKUP(B107,'свод по группам'!B$5:AA$185,15,FALSE)</f>
        <v>0</v>
      </c>
    </row>
    <row r="108" spans="1:12" ht="15" x14ac:dyDescent="0.3">
      <c r="A108" s="3">
        <v>35</v>
      </c>
      <c r="B108" t="s">
        <v>69</v>
      </c>
      <c r="C108" t="s">
        <v>119</v>
      </c>
      <c r="D108">
        <v>2009</v>
      </c>
      <c r="E108" t="s">
        <v>8</v>
      </c>
      <c r="F108" s="4">
        <v>3.7164351851851851E-2</v>
      </c>
      <c r="G108">
        <v>35</v>
      </c>
      <c r="H108" s="6"/>
      <c r="L108">
        <f>VLOOKUP(B108,'свод по группам'!B$5:AA$185,15,FALSE)</f>
        <v>0</v>
      </c>
    </row>
    <row r="109" spans="1:12" ht="15" x14ac:dyDescent="0.3">
      <c r="A109" s="3">
        <v>36</v>
      </c>
      <c r="B109" t="s">
        <v>55</v>
      </c>
      <c r="C109" t="s">
        <v>119</v>
      </c>
      <c r="D109">
        <v>2010</v>
      </c>
      <c r="E109" t="s">
        <v>22</v>
      </c>
      <c r="F109" s="4">
        <v>3.7766203703703705E-2</v>
      </c>
      <c r="G109">
        <v>36</v>
      </c>
      <c r="H109" s="6"/>
      <c r="L109">
        <f>VLOOKUP(B109,'свод по группам'!B$5:AA$185,15,FALSE)</f>
        <v>0</v>
      </c>
    </row>
    <row r="110" spans="1:12" ht="15" x14ac:dyDescent="0.3">
      <c r="A110" s="3">
        <v>37</v>
      </c>
      <c r="B110" t="s">
        <v>173</v>
      </c>
      <c r="C110" t="s">
        <v>118</v>
      </c>
      <c r="D110">
        <v>2010</v>
      </c>
      <c r="E110" t="s">
        <v>22</v>
      </c>
      <c r="F110" s="4">
        <v>4.162037037037037E-2</v>
      </c>
      <c r="G110">
        <v>37</v>
      </c>
      <c r="H110" s="6"/>
      <c r="L110" t="e">
        <f>VLOOKUP(B110,'свод по группам'!B$5:AA$185,15,FALSE)</f>
        <v>#N/A</v>
      </c>
    </row>
    <row r="111" spans="1:12" ht="15" x14ac:dyDescent="0.3">
      <c r="A111" s="3">
        <v>38</v>
      </c>
      <c r="B111" t="s">
        <v>168</v>
      </c>
      <c r="C111" t="s">
        <v>122</v>
      </c>
      <c r="D111">
        <v>2010</v>
      </c>
      <c r="E111" t="s">
        <v>22</v>
      </c>
      <c r="F111" s="4">
        <v>5.1053240740740746E-2</v>
      </c>
      <c r="G111">
        <v>38</v>
      </c>
      <c r="H111" s="6"/>
      <c r="L111" t="e">
        <f>VLOOKUP(B111,'свод по группам'!B$5:AA$185,15,FALSE)</f>
        <v>#N/A</v>
      </c>
    </row>
    <row r="112" spans="1:12" ht="15" x14ac:dyDescent="0.3">
      <c r="A112" s="3">
        <v>39</v>
      </c>
      <c r="B112" t="s">
        <v>56</v>
      </c>
      <c r="C112" t="s">
        <v>119</v>
      </c>
      <c r="D112">
        <v>2009</v>
      </c>
      <c r="E112" t="s">
        <v>19</v>
      </c>
      <c r="F112" s="4">
        <v>6.9027777777777785E-2</v>
      </c>
      <c r="G112">
        <v>39</v>
      </c>
      <c r="H112" s="6"/>
      <c r="L112">
        <f>VLOOKUP(B112,'свод по группам'!B$5:AA$185,15,FALSE)</f>
        <v>0</v>
      </c>
    </row>
    <row r="113" spans="1:12" ht="15" x14ac:dyDescent="0.3">
      <c r="A113" s="3">
        <v>40</v>
      </c>
      <c r="B113" t="s">
        <v>54</v>
      </c>
      <c r="C113" t="s">
        <v>119</v>
      </c>
      <c r="D113">
        <v>2010</v>
      </c>
      <c r="E113" t="s">
        <v>19</v>
      </c>
      <c r="F113" s="4">
        <v>8.8090277777777781E-2</v>
      </c>
      <c r="G113">
        <v>40</v>
      </c>
      <c r="H113" s="6"/>
      <c r="L113">
        <f>VLOOKUP(B113,'свод по группам'!B$5:AA$185,15,FALSE)</f>
        <v>0</v>
      </c>
    </row>
    <row r="114" spans="1:12" x14ac:dyDescent="0.3">
      <c r="H114" s="6"/>
    </row>
    <row r="115" spans="1:12" ht="23.4" x14ac:dyDescent="0.3">
      <c r="A115" s="8" t="s">
        <v>114</v>
      </c>
      <c r="B115" t="s">
        <v>209</v>
      </c>
      <c r="H115" s="6"/>
    </row>
    <row r="116" spans="1:12" ht="15" x14ac:dyDescent="0.3">
      <c r="A116" s="2" t="s">
        <v>0</v>
      </c>
      <c r="B116" t="s">
        <v>1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  <c r="H116" s="6"/>
    </row>
    <row r="117" spans="1:12" ht="15" x14ac:dyDescent="0.3">
      <c r="A117" s="3">
        <v>1</v>
      </c>
      <c r="B117" t="s">
        <v>175</v>
      </c>
      <c r="C117" t="s">
        <v>118</v>
      </c>
      <c r="D117">
        <v>2007</v>
      </c>
      <c r="E117" t="s">
        <v>8</v>
      </c>
      <c r="F117" s="4">
        <v>2.0393518518518519E-2</v>
      </c>
      <c r="G117">
        <v>1</v>
      </c>
      <c r="H117" s="6">
        <f>(200-100*F117/F$117)*K$1</f>
        <v>119.99999999999997</v>
      </c>
      <c r="L117" t="e">
        <f>VLOOKUP(B117,'свод по группам'!B$5:AA$185,15,FALSE)</f>
        <v>#N/A</v>
      </c>
    </row>
    <row r="118" spans="1:12" ht="15" x14ac:dyDescent="0.3">
      <c r="A118" s="3">
        <v>2</v>
      </c>
      <c r="B118" t="s">
        <v>181</v>
      </c>
      <c r="C118" t="s">
        <v>118</v>
      </c>
      <c r="D118">
        <v>2008</v>
      </c>
      <c r="E118" t="s">
        <v>8</v>
      </c>
      <c r="F118" s="4">
        <v>2.0439814814814817E-2</v>
      </c>
      <c r="G118">
        <v>2</v>
      </c>
      <c r="H118" s="6">
        <f t="shared" ref="H118:H151" si="4">(200-100*F118/F$117)*K$1</f>
        <v>119.72758229284902</v>
      </c>
      <c r="L118" t="e">
        <f>VLOOKUP(B118,'свод по группам'!B$5:AA$185,15,FALSE)</f>
        <v>#N/A</v>
      </c>
    </row>
    <row r="119" spans="1:12" ht="15" x14ac:dyDescent="0.3">
      <c r="A119" s="3">
        <v>3</v>
      </c>
      <c r="B119" t="s">
        <v>176</v>
      </c>
      <c r="C119" t="s">
        <v>118</v>
      </c>
      <c r="D119">
        <v>2008</v>
      </c>
      <c r="E119" t="s">
        <v>8</v>
      </c>
      <c r="F119" s="4">
        <v>2.1770833333333336E-2</v>
      </c>
      <c r="G119">
        <v>3</v>
      </c>
      <c r="H119" s="6">
        <f t="shared" si="4"/>
        <v>111.8955732122588</v>
      </c>
      <c r="L119" t="e">
        <f>VLOOKUP(B119,'свод по группам'!B$5:AA$185,15,FALSE)</f>
        <v>#N/A</v>
      </c>
    </row>
    <row r="120" spans="1:12" ht="15" x14ac:dyDescent="0.3">
      <c r="A120" s="3">
        <v>4</v>
      </c>
      <c r="B120" t="s">
        <v>178</v>
      </c>
      <c r="C120" t="s">
        <v>118</v>
      </c>
      <c r="D120">
        <v>2008</v>
      </c>
      <c r="E120" t="s">
        <v>8</v>
      </c>
      <c r="F120" s="4">
        <v>2.1921296296296296E-2</v>
      </c>
      <c r="G120">
        <v>4</v>
      </c>
      <c r="H120" s="6">
        <f t="shared" si="4"/>
        <v>111.01021566401816</v>
      </c>
      <c r="L120" t="e">
        <f>VLOOKUP(B120,'свод по группам'!B$5:AA$185,15,FALSE)</f>
        <v>#N/A</v>
      </c>
    </row>
    <row r="121" spans="1:12" ht="15" x14ac:dyDescent="0.3">
      <c r="A121" s="3">
        <v>5</v>
      </c>
      <c r="B121" t="s">
        <v>184</v>
      </c>
      <c r="C121" t="s">
        <v>122</v>
      </c>
      <c r="D121">
        <v>2008</v>
      </c>
      <c r="E121" t="s">
        <v>8</v>
      </c>
      <c r="F121" s="4">
        <v>2.2430555555555554E-2</v>
      </c>
      <c r="G121">
        <v>5</v>
      </c>
      <c r="H121" s="6">
        <f t="shared" si="4"/>
        <v>108.01362088535755</v>
      </c>
      <c r="L121" t="e">
        <f>VLOOKUP(B121,'свод по группам'!B$5:AA$185,15,FALSE)</f>
        <v>#N/A</v>
      </c>
    </row>
    <row r="122" spans="1:12" ht="15" x14ac:dyDescent="0.3">
      <c r="A122" s="3">
        <v>6</v>
      </c>
      <c r="B122" t="s">
        <v>91</v>
      </c>
      <c r="C122" t="s">
        <v>119</v>
      </c>
      <c r="D122">
        <v>2007</v>
      </c>
      <c r="E122" t="s">
        <v>8</v>
      </c>
      <c r="F122" s="4">
        <v>2.2719907407407411E-2</v>
      </c>
      <c r="G122">
        <v>6</v>
      </c>
      <c r="H122" s="6">
        <f t="shared" si="4"/>
        <v>106.31101021566401</v>
      </c>
      <c r="L122">
        <f>VLOOKUP(B122,'свод по группам'!B$5:AA$185,15,FALSE)</f>
        <v>0</v>
      </c>
    </row>
    <row r="123" spans="1:12" ht="15" x14ac:dyDescent="0.3">
      <c r="A123" s="3">
        <v>7</v>
      </c>
      <c r="B123" t="s">
        <v>96</v>
      </c>
      <c r="C123" t="s">
        <v>119</v>
      </c>
      <c r="D123">
        <v>2007</v>
      </c>
      <c r="E123" t="s">
        <v>8</v>
      </c>
      <c r="F123" s="4">
        <v>2.342592592592593E-2</v>
      </c>
      <c r="G123">
        <v>7</v>
      </c>
      <c r="H123" s="6">
        <f t="shared" si="4"/>
        <v>102.15664018161179</v>
      </c>
      <c r="L123">
        <f>VLOOKUP(B123,'свод по группам'!B$5:AA$185,15,FALSE)</f>
        <v>0</v>
      </c>
    </row>
    <row r="124" spans="1:12" ht="15" x14ac:dyDescent="0.3">
      <c r="A124" s="3">
        <v>8</v>
      </c>
      <c r="B124" t="s">
        <v>204</v>
      </c>
      <c r="C124" t="s">
        <v>118</v>
      </c>
      <c r="D124">
        <v>2007</v>
      </c>
      <c r="E124" t="s">
        <v>10</v>
      </c>
      <c r="F124" s="4">
        <v>2.359953703703704E-2</v>
      </c>
      <c r="G124">
        <v>8</v>
      </c>
      <c r="H124" s="6">
        <f t="shared" si="4"/>
        <v>101.13507377979566</v>
      </c>
      <c r="L124" t="e">
        <f>VLOOKUP(B124,'свод по группам'!B$5:AA$185,15,FALSE)</f>
        <v>#N/A</v>
      </c>
    </row>
    <row r="125" spans="1:12" ht="15" x14ac:dyDescent="0.3">
      <c r="A125" s="3">
        <v>9</v>
      </c>
      <c r="B125" t="s">
        <v>182</v>
      </c>
      <c r="C125" t="s">
        <v>122</v>
      </c>
      <c r="D125">
        <v>2007</v>
      </c>
      <c r="E125" t="s">
        <v>8</v>
      </c>
      <c r="F125" s="4">
        <v>2.3692129629629629E-2</v>
      </c>
      <c r="G125">
        <v>9</v>
      </c>
      <c r="H125" s="6">
        <f t="shared" si="4"/>
        <v>100.59023836549376</v>
      </c>
      <c r="L125" t="e">
        <f>VLOOKUP(B125,'свод по группам'!B$5:AA$185,15,FALSE)</f>
        <v>#N/A</v>
      </c>
    </row>
    <row r="126" spans="1:12" ht="15" x14ac:dyDescent="0.3">
      <c r="A126" s="3">
        <v>10</v>
      </c>
      <c r="B126" t="s">
        <v>75</v>
      </c>
      <c r="C126" t="s">
        <v>119</v>
      </c>
      <c r="D126">
        <v>2008</v>
      </c>
      <c r="E126" t="s">
        <v>8</v>
      </c>
      <c r="F126" s="4">
        <v>2.4513888888888887E-2</v>
      </c>
      <c r="G126">
        <v>10</v>
      </c>
      <c r="H126" s="6">
        <f t="shared" si="4"/>
        <v>95.754824063564129</v>
      </c>
      <c r="L126">
        <f>VLOOKUP(B126,'свод по группам'!B$5:AA$185,15,FALSE)</f>
        <v>0</v>
      </c>
    </row>
    <row r="127" spans="1:12" ht="15" x14ac:dyDescent="0.3">
      <c r="A127" s="3">
        <v>11</v>
      </c>
      <c r="B127" t="s">
        <v>65</v>
      </c>
      <c r="C127" t="s">
        <v>119</v>
      </c>
      <c r="D127">
        <v>2008</v>
      </c>
      <c r="E127" t="s">
        <v>8</v>
      </c>
      <c r="F127" s="4">
        <v>2.5127314814814811E-2</v>
      </c>
      <c r="G127">
        <v>11</v>
      </c>
      <c r="H127" s="6">
        <f t="shared" si="4"/>
        <v>92.145289443813894</v>
      </c>
      <c r="L127">
        <f>VLOOKUP(B127,'свод по группам'!B$5:AA$185,15,FALSE)</f>
        <v>0</v>
      </c>
    </row>
    <row r="128" spans="1:12" ht="15" x14ac:dyDescent="0.3">
      <c r="A128" s="3">
        <v>12</v>
      </c>
      <c r="B128" t="s">
        <v>94</v>
      </c>
      <c r="C128" t="s">
        <v>119</v>
      </c>
      <c r="D128">
        <v>2007</v>
      </c>
      <c r="E128" t="s">
        <v>8</v>
      </c>
      <c r="F128" s="4">
        <v>2.5347222222222219E-2</v>
      </c>
      <c r="G128">
        <v>12</v>
      </c>
      <c r="H128" s="6">
        <f t="shared" si="4"/>
        <v>90.851305334846785</v>
      </c>
      <c r="L128">
        <f>VLOOKUP(B128,'свод по группам'!B$5:AA$185,15,FALSE)</f>
        <v>0</v>
      </c>
    </row>
    <row r="129" spans="1:12" ht="15" x14ac:dyDescent="0.3">
      <c r="A129" s="3">
        <v>13</v>
      </c>
      <c r="B129" t="s">
        <v>188</v>
      </c>
      <c r="C129" t="s">
        <v>119</v>
      </c>
      <c r="D129">
        <v>2008</v>
      </c>
      <c r="E129" t="s">
        <v>8</v>
      </c>
      <c r="F129" s="4">
        <v>2.5347222222222219E-2</v>
      </c>
      <c r="G129">
        <v>12</v>
      </c>
      <c r="H129" s="6">
        <f t="shared" si="4"/>
        <v>90.851305334846785</v>
      </c>
      <c r="L129">
        <f>VLOOKUP(B129,'свод по группам'!B$5:AA$185,15,FALSE)</f>
        <v>0</v>
      </c>
    </row>
    <row r="130" spans="1:12" ht="15" x14ac:dyDescent="0.3">
      <c r="A130" s="3">
        <v>14</v>
      </c>
      <c r="B130" t="s">
        <v>63</v>
      </c>
      <c r="C130" t="s">
        <v>119</v>
      </c>
      <c r="D130">
        <v>2008</v>
      </c>
      <c r="E130" t="s">
        <v>8</v>
      </c>
      <c r="F130" s="4">
        <v>2.5775462962962962E-2</v>
      </c>
      <c r="G130">
        <v>14</v>
      </c>
      <c r="H130" s="6">
        <f t="shared" si="4"/>
        <v>88.33144154370035</v>
      </c>
      <c r="L130">
        <f>VLOOKUP(B130,'свод по группам'!B$5:AA$185,15,FALSE)</f>
        <v>0</v>
      </c>
    </row>
    <row r="131" spans="1:12" ht="15" x14ac:dyDescent="0.3">
      <c r="A131" s="3">
        <v>15</v>
      </c>
      <c r="B131" t="s">
        <v>177</v>
      </c>
      <c r="C131" t="s">
        <v>122</v>
      </c>
      <c r="D131">
        <v>2008</v>
      </c>
      <c r="E131" t="s">
        <v>8</v>
      </c>
      <c r="F131" s="4">
        <v>2.5925925925925925E-2</v>
      </c>
      <c r="G131">
        <v>15</v>
      </c>
      <c r="H131" s="6">
        <f t="shared" si="4"/>
        <v>87.446083995459716</v>
      </c>
      <c r="L131" t="e">
        <f>VLOOKUP(B131,'свод по группам'!B$5:AA$185,15,FALSE)</f>
        <v>#N/A</v>
      </c>
    </row>
    <row r="132" spans="1:12" ht="15" x14ac:dyDescent="0.3">
      <c r="A132" s="3">
        <v>16</v>
      </c>
      <c r="B132" t="s">
        <v>70</v>
      </c>
      <c r="C132" t="s">
        <v>119</v>
      </c>
      <c r="D132">
        <v>2008</v>
      </c>
      <c r="E132" t="s">
        <v>10</v>
      </c>
      <c r="F132" s="4">
        <v>2.6111111111111113E-2</v>
      </c>
      <c r="G132">
        <v>16</v>
      </c>
      <c r="H132" s="6">
        <f t="shared" si="4"/>
        <v>86.356413166855859</v>
      </c>
      <c r="L132">
        <f>VLOOKUP(B132,'свод по группам'!B$5:AA$185,15,FALSE)</f>
        <v>0</v>
      </c>
    </row>
    <row r="133" spans="1:12" ht="15" x14ac:dyDescent="0.3">
      <c r="A133" s="3">
        <v>17</v>
      </c>
      <c r="B133" t="s">
        <v>99</v>
      </c>
      <c r="C133" t="s">
        <v>119</v>
      </c>
      <c r="D133">
        <v>2007</v>
      </c>
      <c r="E133" t="s">
        <v>8</v>
      </c>
      <c r="F133" s="4">
        <v>2.6678240740740738E-2</v>
      </c>
      <c r="G133">
        <v>17</v>
      </c>
      <c r="H133" s="6">
        <f t="shared" si="4"/>
        <v>83.019296254256531</v>
      </c>
      <c r="L133">
        <f>VLOOKUP(B133,'свод по группам'!B$5:AA$185,15,FALSE)</f>
        <v>0</v>
      </c>
    </row>
    <row r="134" spans="1:12" ht="15" x14ac:dyDescent="0.3">
      <c r="A134" s="3">
        <v>18</v>
      </c>
      <c r="B134" t="s">
        <v>180</v>
      </c>
      <c r="C134" t="s">
        <v>118</v>
      </c>
      <c r="D134">
        <v>2007</v>
      </c>
      <c r="E134" t="s">
        <v>8</v>
      </c>
      <c r="F134" s="4">
        <v>2.6736111111111113E-2</v>
      </c>
      <c r="G134">
        <v>18</v>
      </c>
      <c r="H134" s="6">
        <f t="shared" si="4"/>
        <v>82.678774120317826</v>
      </c>
      <c r="L134" t="e">
        <f>VLOOKUP(B134,'свод по группам'!B$5:AA$185,15,FALSE)</f>
        <v>#N/A</v>
      </c>
    </row>
    <row r="135" spans="1:12" ht="15" x14ac:dyDescent="0.3">
      <c r="A135" s="3">
        <v>19</v>
      </c>
      <c r="B135" t="s">
        <v>186</v>
      </c>
      <c r="C135" t="s">
        <v>128</v>
      </c>
      <c r="D135">
        <v>2008</v>
      </c>
      <c r="E135" t="s">
        <v>8</v>
      </c>
      <c r="F135" s="4">
        <v>2.7245370370370368E-2</v>
      </c>
      <c r="G135">
        <v>19</v>
      </c>
      <c r="H135" s="6">
        <f t="shared" si="4"/>
        <v>79.682179341657232</v>
      </c>
      <c r="L135" t="e">
        <f>VLOOKUP(B135,'свод по группам'!B$5:AA$185,15,FALSE)</f>
        <v>#N/A</v>
      </c>
    </row>
    <row r="136" spans="1:12" ht="15" x14ac:dyDescent="0.3">
      <c r="A136" s="3">
        <v>20</v>
      </c>
      <c r="B136" t="s">
        <v>62</v>
      </c>
      <c r="C136" t="s">
        <v>119</v>
      </c>
      <c r="D136">
        <v>2008</v>
      </c>
      <c r="E136" t="s">
        <v>8</v>
      </c>
      <c r="F136" s="4">
        <v>2.7384259259259257E-2</v>
      </c>
      <c r="G136">
        <v>20</v>
      </c>
      <c r="H136" s="6">
        <f t="shared" si="4"/>
        <v>78.864926220204339</v>
      </c>
      <c r="L136">
        <f>VLOOKUP(B136,'свод по группам'!B$5:AA$185,15,FALSE)</f>
        <v>0</v>
      </c>
    </row>
    <row r="137" spans="1:12" ht="15" x14ac:dyDescent="0.3">
      <c r="A137" s="3">
        <v>21</v>
      </c>
      <c r="B137" t="s">
        <v>64</v>
      </c>
      <c r="C137" t="s">
        <v>119</v>
      </c>
      <c r="D137">
        <v>2008</v>
      </c>
      <c r="E137" t="s">
        <v>10</v>
      </c>
      <c r="F137" s="4">
        <v>2.8437500000000001E-2</v>
      </c>
      <c r="G137">
        <v>21</v>
      </c>
      <c r="H137" s="6">
        <f t="shared" si="4"/>
        <v>72.667423382519857</v>
      </c>
      <c r="L137">
        <f>VLOOKUP(B137,'свод по группам'!B$5:AA$185,15,FALSE)</f>
        <v>0</v>
      </c>
    </row>
    <row r="138" spans="1:12" ht="15" x14ac:dyDescent="0.3">
      <c r="A138" s="3">
        <v>22</v>
      </c>
      <c r="B138" t="s">
        <v>90</v>
      </c>
      <c r="C138" t="s">
        <v>119</v>
      </c>
      <c r="D138">
        <v>2007</v>
      </c>
      <c r="E138" t="s">
        <v>8</v>
      </c>
      <c r="F138" s="4">
        <v>2.8622685185185185E-2</v>
      </c>
      <c r="G138">
        <v>22</v>
      </c>
      <c r="H138" s="6">
        <f t="shared" si="4"/>
        <v>71.577752553915985</v>
      </c>
      <c r="L138">
        <f>VLOOKUP(B138,'свод по группам'!B$5:AA$185,15,FALSE)</f>
        <v>0</v>
      </c>
    </row>
    <row r="139" spans="1:12" ht="15" x14ac:dyDescent="0.3">
      <c r="A139" s="3">
        <v>23</v>
      </c>
      <c r="B139" t="s">
        <v>102</v>
      </c>
      <c r="C139" t="s">
        <v>119</v>
      </c>
      <c r="D139">
        <v>2007</v>
      </c>
      <c r="E139" t="s">
        <v>10</v>
      </c>
      <c r="F139" s="4">
        <v>2.8819444444444443E-2</v>
      </c>
      <c r="G139">
        <v>23</v>
      </c>
      <c r="H139" s="6">
        <f t="shared" si="4"/>
        <v>70.419977298524429</v>
      </c>
      <c r="L139">
        <f>VLOOKUP(B139,'свод по группам'!B$5:AA$185,15,FALSE)</f>
        <v>0</v>
      </c>
    </row>
    <row r="140" spans="1:12" ht="15" x14ac:dyDescent="0.3">
      <c r="A140" s="3">
        <v>24</v>
      </c>
      <c r="B140" t="s">
        <v>100</v>
      </c>
      <c r="C140" t="s">
        <v>119</v>
      </c>
      <c r="D140">
        <v>2007</v>
      </c>
      <c r="E140" t="s">
        <v>10</v>
      </c>
      <c r="F140" s="4">
        <v>2.8958333333333336E-2</v>
      </c>
      <c r="G140">
        <v>24</v>
      </c>
      <c r="H140" s="6">
        <f t="shared" si="4"/>
        <v>69.602724177071494</v>
      </c>
      <c r="L140">
        <f>VLOOKUP(B140,'свод по группам'!B$5:AA$185,15,FALSE)</f>
        <v>0</v>
      </c>
    </row>
    <row r="141" spans="1:12" ht="15" x14ac:dyDescent="0.3">
      <c r="A141" s="3">
        <v>25</v>
      </c>
      <c r="B141" t="s">
        <v>68</v>
      </c>
      <c r="C141" t="s">
        <v>119</v>
      </c>
      <c r="D141">
        <v>2008</v>
      </c>
      <c r="E141" t="s">
        <v>8</v>
      </c>
      <c r="F141" s="4">
        <v>2.9340277777777781E-2</v>
      </c>
      <c r="G141">
        <v>25</v>
      </c>
      <c r="H141" s="6">
        <f t="shared" si="4"/>
        <v>67.355278093076038</v>
      </c>
      <c r="L141">
        <f>VLOOKUP(B141,'свод по группам'!B$5:AA$185,15,FALSE)</f>
        <v>0</v>
      </c>
    </row>
    <row r="142" spans="1:12" ht="15" x14ac:dyDescent="0.3">
      <c r="A142" s="3">
        <v>26</v>
      </c>
      <c r="B142" t="s">
        <v>101</v>
      </c>
      <c r="C142" t="s">
        <v>119</v>
      </c>
      <c r="D142">
        <v>2007</v>
      </c>
      <c r="E142" t="s">
        <v>8</v>
      </c>
      <c r="F142" s="4">
        <v>2.9409722222222223E-2</v>
      </c>
      <c r="G142">
        <v>26</v>
      </c>
      <c r="H142" s="6">
        <f t="shared" si="4"/>
        <v>66.946651532349605</v>
      </c>
      <c r="L142">
        <f>VLOOKUP(B142,'свод по группам'!B$5:AA$185,15,FALSE)</f>
        <v>0</v>
      </c>
    </row>
    <row r="143" spans="1:12" ht="15" x14ac:dyDescent="0.3">
      <c r="A143" s="3">
        <v>27</v>
      </c>
      <c r="B143" t="s">
        <v>185</v>
      </c>
      <c r="C143" t="s">
        <v>122</v>
      </c>
      <c r="D143">
        <v>2008</v>
      </c>
      <c r="E143" t="s">
        <v>8</v>
      </c>
      <c r="F143" s="4">
        <v>2.9444444444444443E-2</v>
      </c>
      <c r="G143">
        <v>27</v>
      </c>
      <c r="H143" s="6">
        <f t="shared" si="4"/>
        <v>66.742338251986396</v>
      </c>
      <c r="L143" t="e">
        <f>VLOOKUP(B143,'свод по группам'!B$5:AA$185,15,FALSE)</f>
        <v>#N/A</v>
      </c>
    </row>
    <row r="144" spans="1:12" ht="15" x14ac:dyDescent="0.3">
      <c r="A144" s="3">
        <v>28</v>
      </c>
      <c r="B144" t="s">
        <v>187</v>
      </c>
      <c r="C144" t="s">
        <v>118</v>
      </c>
      <c r="D144">
        <v>2008</v>
      </c>
      <c r="E144" t="s">
        <v>8</v>
      </c>
      <c r="F144" s="4">
        <v>2.9456018518518517E-2</v>
      </c>
      <c r="G144">
        <v>28</v>
      </c>
      <c r="H144" s="6">
        <f t="shared" si="4"/>
        <v>66.674233825198669</v>
      </c>
      <c r="L144" t="e">
        <f>VLOOKUP(B144,'свод по группам'!B$5:AA$185,15,FALSE)</f>
        <v>#N/A</v>
      </c>
    </row>
    <row r="145" spans="1:12" ht="15" x14ac:dyDescent="0.3">
      <c r="A145" s="3">
        <v>29</v>
      </c>
      <c r="B145" t="s">
        <v>189</v>
      </c>
      <c r="C145" t="s">
        <v>128</v>
      </c>
      <c r="D145">
        <v>2008</v>
      </c>
      <c r="E145" t="s">
        <v>8</v>
      </c>
      <c r="F145" s="4">
        <v>2.97337962962963E-2</v>
      </c>
      <c r="G145">
        <v>29</v>
      </c>
      <c r="H145" s="6">
        <f t="shared" si="4"/>
        <v>65.039727582292841</v>
      </c>
      <c r="L145" t="e">
        <f>VLOOKUP(B145,'свод по группам'!B$5:AA$185,15,FALSE)</f>
        <v>#N/A</v>
      </c>
    </row>
    <row r="146" spans="1:12" ht="15" x14ac:dyDescent="0.3">
      <c r="A146" s="3">
        <v>30</v>
      </c>
      <c r="B146" t="s">
        <v>73</v>
      </c>
      <c r="C146" t="s">
        <v>119</v>
      </c>
      <c r="D146">
        <v>2008</v>
      </c>
      <c r="E146" t="s">
        <v>8</v>
      </c>
      <c r="F146" s="4">
        <v>2.9942129629629628E-2</v>
      </c>
      <c r="G146">
        <v>30</v>
      </c>
      <c r="H146" s="6">
        <f t="shared" si="4"/>
        <v>63.813847900113522</v>
      </c>
      <c r="L146">
        <f>VLOOKUP(B146,'свод по группам'!B$5:AA$185,15,FALSE)</f>
        <v>0</v>
      </c>
    </row>
    <row r="147" spans="1:12" ht="15" x14ac:dyDescent="0.3">
      <c r="A147" s="3">
        <v>31</v>
      </c>
      <c r="B147" t="s">
        <v>183</v>
      </c>
      <c r="C147" t="s">
        <v>118</v>
      </c>
      <c r="D147">
        <v>2008</v>
      </c>
      <c r="E147" t="s">
        <v>10</v>
      </c>
      <c r="F147" s="4">
        <v>3.0520833333333334E-2</v>
      </c>
      <c r="G147">
        <v>31</v>
      </c>
      <c r="H147" s="6">
        <f t="shared" si="4"/>
        <v>60.408626560726425</v>
      </c>
      <c r="L147" t="e">
        <f>VLOOKUP(B147,'свод по группам'!B$5:AA$185,15,FALSE)</f>
        <v>#N/A</v>
      </c>
    </row>
    <row r="148" spans="1:12" ht="15" x14ac:dyDescent="0.3">
      <c r="A148" s="3">
        <v>32</v>
      </c>
      <c r="B148" t="s">
        <v>71</v>
      </c>
      <c r="C148" t="s">
        <v>119</v>
      </c>
      <c r="D148">
        <v>2008</v>
      </c>
      <c r="E148" t="s">
        <v>10</v>
      </c>
      <c r="F148" s="4">
        <v>3.0752314814814816E-2</v>
      </c>
      <c r="G148">
        <v>32</v>
      </c>
      <c r="H148" s="6">
        <f t="shared" si="4"/>
        <v>59.046538024971618</v>
      </c>
      <c r="L148">
        <f>VLOOKUP(B148,'свод по группам'!B$5:AA$185,15,FALSE)</f>
        <v>0</v>
      </c>
    </row>
    <row r="149" spans="1:12" ht="15" x14ac:dyDescent="0.3">
      <c r="A149" s="3">
        <v>33</v>
      </c>
      <c r="B149" t="s">
        <v>74</v>
      </c>
      <c r="C149" t="s">
        <v>119</v>
      </c>
      <c r="D149">
        <v>2008</v>
      </c>
      <c r="E149" t="s">
        <v>10</v>
      </c>
      <c r="F149" s="4">
        <v>3.4618055555555555E-2</v>
      </c>
      <c r="G149">
        <v>33</v>
      </c>
      <c r="H149" s="6">
        <f t="shared" si="4"/>
        <v>36.299659477866065</v>
      </c>
      <c r="L149">
        <f>VLOOKUP(B149,'свод по группам'!B$5:AA$185,15,FALSE)</f>
        <v>0</v>
      </c>
    </row>
    <row r="150" spans="1:12" ht="15" x14ac:dyDescent="0.3">
      <c r="A150" s="3">
        <v>34</v>
      </c>
      <c r="B150" t="s">
        <v>78</v>
      </c>
      <c r="C150" t="s">
        <v>119</v>
      </c>
      <c r="D150">
        <v>2008</v>
      </c>
      <c r="E150" t="s">
        <v>8</v>
      </c>
      <c r="F150" s="4">
        <v>3.788194444444444E-2</v>
      </c>
      <c r="G150">
        <v>34</v>
      </c>
      <c r="H150" s="6">
        <f t="shared" si="4"/>
        <v>17.09421112372306</v>
      </c>
      <c r="L150">
        <f>VLOOKUP(B150,'свод по группам'!B$5:AA$185,15,FALSE)</f>
        <v>0</v>
      </c>
    </row>
    <row r="151" spans="1:12" ht="15" x14ac:dyDescent="0.3">
      <c r="A151" s="3">
        <v>35</v>
      </c>
      <c r="B151" t="s">
        <v>77</v>
      </c>
      <c r="C151" t="s">
        <v>119</v>
      </c>
      <c r="D151">
        <v>2008</v>
      </c>
      <c r="E151" t="s">
        <v>44</v>
      </c>
      <c r="F151" s="4">
        <v>3.847222222222222E-2</v>
      </c>
      <c r="G151">
        <v>35</v>
      </c>
      <c r="H151" s="6">
        <f t="shared" si="4"/>
        <v>13.620885357548275</v>
      </c>
      <c r="L151">
        <f>VLOOKUP(B151,'свод по группам'!B$5:AA$185,15,FALSE)</f>
        <v>0</v>
      </c>
    </row>
    <row r="152" spans="1:12" ht="15" x14ac:dyDescent="0.3">
      <c r="A152" s="3">
        <v>36</v>
      </c>
      <c r="B152" t="s">
        <v>83</v>
      </c>
      <c r="C152" t="s">
        <v>119</v>
      </c>
      <c r="D152">
        <v>2007</v>
      </c>
      <c r="E152" t="s">
        <v>10</v>
      </c>
      <c r="F152" s="4">
        <v>4.207175925925926E-2</v>
      </c>
      <c r="G152">
        <v>36</v>
      </c>
      <c r="H152" s="6"/>
      <c r="L152">
        <f>VLOOKUP(B152,'свод по группам'!B$5:AA$185,15,FALSE)</f>
        <v>0</v>
      </c>
    </row>
    <row r="153" spans="1:12" ht="15" x14ac:dyDescent="0.3">
      <c r="A153" s="3">
        <v>37</v>
      </c>
      <c r="B153" t="s">
        <v>88</v>
      </c>
      <c r="C153" t="s">
        <v>119</v>
      </c>
      <c r="D153">
        <v>2008</v>
      </c>
      <c r="E153" t="s">
        <v>9</v>
      </c>
      <c r="F153" s="4">
        <v>4.8912037037037039E-2</v>
      </c>
      <c r="G153">
        <v>37</v>
      </c>
      <c r="H153" s="6"/>
      <c r="L153">
        <f>VLOOKUP(B153,'свод по группам'!B$5:AA$185,15,FALSE)</f>
        <v>0</v>
      </c>
    </row>
    <row r="154" spans="1:12" ht="15" x14ac:dyDescent="0.3">
      <c r="A154" s="3">
        <v>38</v>
      </c>
      <c r="B154" t="s">
        <v>82</v>
      </c>
      <c r="C154" t="s">
        <v>119</v>
      </c>
      <c r="D154">
        <v>2008</v>
      </c>
      <c r="E154" t="s">
        <v>22</v>
      </c>
      <c r="F154" s="4">
        <v>5.2002314814814814E-2</v>
      </c>
      <c r="G154">
        <v>38</v>
      </c>
      <c r="H154" s="6"/>
      <c r="L154">
        <f>VLOOKUP(B154,'свод по группам'!B$5:AA$185,15,FALSE)</f>
        <v>0</v>
      </c>
    </row>
    <row r="155" spans="1:12" ht="15" x14ac:dyDescent="0.3">
      <c r="A155" s="3">
        <v>39</v>
      </c>
      <c r="B155" t="s">
        <v>211</v>
      </c>
      <c r="C155" t="s">
        <v>118</v>
      </c>
      <c r="D155">
        <v>2008</v>
      </c>
      <c r="E155" t="s">
        <v>8</v>
      </c>
      <c r="F155" t="s">
        <v>11</v>
      </c>
      <c r="H155" s="6"/>
      <c r="L155" t="e">
        <f>VLOOKUP(B155,'свод по группам'!B$5:AA$185,15,FALSE)</f>
        <v>#N/A</v>
      </c>
    </row>
    <row r="156" spans="1:12" ht="15" x14ac:dyDescent="0.3">
      <c r="A156" s="3">
        <v>40</v>
      </c>
      <c r="B156" t="s">
        <v>86</v>
      </c>
      <c r="C156" t="s">
        <v>119</v>
      </c>
      <c r="D156">
        <v>2008</v>
      </c>
      <c r="E156" t="s">
        <v>19</v>
      </c>
      <c r="F156" t="s">
        <v>11</v>
      </c>
      <c r="H156" s="6"/>
      <c r="L156">
        <f>VLOOKUP(B156,'свод по группам'!B$5:AA$185,15,FALSE)</f>
        <v>0</v>
      </c>
    </row>
    <row r="157" spans="1:12" x14ac:dyDescent="0.3">
      <c r="H157" s="6"/>
    </row>
    <row r="158" spans="1:12" ht="23.4" x14ac:dyDescent="0.3">
      <c r="A158" s="8" t="s">
        <v>115</v>
      </c>
      <c r="B158" t="s">
        <v>212</v>
      </c>
      <c r="H158" s="6"/>
    </row>
    <row r="159" spans="1:12" ht="15" x14ac:dyDescent="0.3">
      <c r="A159" s="2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  <c r="H159" s="6"/>
    </row>
    <row r="160" spans="1:12" ht="15" x14ac:dyDescent="0.3">
      <c r="A160" s="3">
        <v>1</v>
      </c>
      <c r="B160" t="s">
        <v>104</v>
      </c>
      <c r="C160" t="s">
        <v>119</v>
      </c>
      <c r="D160">
        <v>2006</v>
      </c>
      <c r="E160" t="s">
        <v>7</v>
      </c>
      <c r="F160" s="4">
        <v>2.4594907407407409E-2</v>
      </c>
      <c r="G160">
        <v>1</v>
      </c>
      <c r="H160" s="6">
        <f>(200-100*F160/F$160)*K$1</f>
        <v>120</v>
      </c>
      <c r="L160">
        <f>VLOOKUP(B160,'свод по группам'!B$5:AA$185,15,FALSE)</f>
        <v>0</v>
      </c>
    </row>
    <row r="161" spans="1:12" ht="15" x14ac:dyDescent="0.3">
      <c r="A161" s="3">
        <v>2</v>
      </c>
      <c r="B161" t="s">
        <v>106</v>
      </c>
      <c r="C161" t="s">
        <v>119</v>
      </c>
      <c r="D161">
        <v>2006</v>
      </c>
      <c r="E161" t="s">
        <v>7</v>
      </c>
      <c r="F161" s="4">
        <v>2.4652777777777777E-2</v>
      </c>
      <c r="G161">
        <v>2</v>
      </c>
      <c r="H161" s="6">
        <f t="shared" ref="H161:H177" si="5">(200-100*F161/F$160)*K$1</f>
        <v>119.71764705882354</v>
      </c>
      <c r="L161">
        <f>VLOOKUP(B161,'свод по группам'!B$5:AA$185,15,FALSE)</f>
        <v>0</v>
      </c>
    </row>
    <row r="162" spans="1:12" ht="15" x14ac:dyDescent="0.3">
      <c r="A162" s="3">
        <v>3</v>
      </c>
      <c r="B162" t="s">
        <v>195</v>
      </c>
      <c r="C162" t="s">
        <v>128</v>
      </c>
      <c r="D162">
        <v>2006</v>
      </c>
      <c r="E162" t="s">
        <v>8</v>
      </c>
      <c r="F162" s="4">
        <v>2.7986111111111111E-2</v>
      </c>
      <c r="G162">
        <v>3</v>
      </c>
      <c r="H162" s="6">
        <f t="shared" si="5"/>
        <v>103.45411764705882</v>
      </c>
      <c r="L162" t="e">
        <f>VLOOKUP(B162,'свод по группам'!B$5:AA$185,15,FALSE)</f>
        <v>#N/A</v>
      </c>
    </row>
    <row r="163" spans="1:12" ht="15" x14ac:dyDescent="0.3">
      <c r="A163" s="3">
        <v>4</v>
      </c>
      <c r="B163" t="s">
        <v>191</v>
      </c>
      <c r="C163" t="s">
        <v>122</v>
      </c>
      <c r="D163">
        <v>2006</v>
      </c>
      <c r="E163" t="s">
        <v>7</v>
      </c>
      <c r="F163" s="4">
        <v>2.8136574074074074E-2</v>
      </c>
      <c r="G163">
        <v>4</v>
      </c>
      <c r="H163" s="6">
        <f t="shared" si="5"/>
        <v>102.72000000000001</v>
      </c>
      <c r="L163" t="e">
        <f>VLOOKUP(B163,'свод по группам'!B$5:AA$185,15,FALSE)</f>
        <v>#N/A</v>
      </c>
    </row>
    <row r="164" spans="1:12" ht="15" x14ac:dyDescent="0.3">
      <c r="A164" s="3">
        <v>5</v>
      </c>
      <c r="B164" t="s">
        <v>12</v>
      </c>
      <c r="C164" t="s">
        <v>119</v>
      </c>
      <c r="D164">
        <v>2005</v>
      </c>
      <c r="E164" t="s">
        <v>7</v>
      </c>
      <c r="F164" s="4">
        <v>2.9317129629629634E-2</v>
      </c>
      <c r="G164">
        <v>5</v>
      </c>
      <c r="H164" s="6">
        <f t="shared" si="5"/>
        <v>96.96</v>
      </c>
      <c r="L164">
        <f>VLOOKUP(B164,'свод по группам'!B$5:AA$185,15,FALSE)</f>
        <v>0</v>
      </c>
    </row>
    <row r="165" spans="1:12" ht="15" x14ac:dyDescent="0.3">
      <c r="A165" s="3">
        <v>6</v>
      </c>
      <c r="B165" t="s">
        <v>193</v>
      </c>
      <c r="C165" t="s">
        <v>122</v>
      </c>
      <c r="D165">
        <v>2005</v>
      </c>
      <c r="E165" t="s">
        <v>7</v>
      </c>
      <c r="F165" s="4">
        <v>3.0034722222222223E-2</v>
      </c>
      <c r="G165">
        <v>6</v>
      </c>
      <c r="H165" s="6">
        <f t="shared" si="5"/>
        <v>93.458823529411774</v>
      </c>
      <c r="L165" t="e">
        <f>VLOOKUP(B165,'свод по группам'!B$5:AA$185,15,FALSE)</f>
        <v>#N/A</v>
      </c>
    </row>
    <row r="166" spans="1:12" ht="15" x14ac:dyDescent="0.3">
      <c r="A166" s="3">
        <v>7</v>
      </c>
      <c r="B166" t="s">
        <v>192</v>
      </c>
      <c r="C166" t="s">
        <v>128</v>
      </c>
      <c r="D166">
        <v>2006</v>
      </c>
      <c r="E166" t="s">
        <v>8</v>
      </c>
      <c r="F166" s="4">
        <v>3.1342592592592596E-2</v>
      </c>
      <c r="G166">
        <v>7</v>
      </c>
      <c r="H166" s="6">
        <f t="shared" si="5"/>
        <v>87.07764705882353</v>
      </c>
      <c r="L166" t="e">
        <f>VLOOKUP(B166,'свод по группам'!B$5:AA$185,15,FALSE)</f>
        <v>#N/A</v>
      </c>
    </row>
    <row r="167" spans="1:12" ht="15" x14ac:dyDescent="0.3">
      <c r="A167" s="3">
        <v>8</v>
      </c>
      <c r="B167" t="s">
        <v>105</v>
      </c>
      <c r="C167" t="s">
        <v>119</v>
      </c>
      <c r="D167">
        <v>2005</v>
      </c>
      <c r="E167" t="s">
        <v>8</v>
      </c>
      <c r="F167" s="4">
        <v>3.155092592592592E-2</v>
      </c>
      <c r="G167">
        <v>8</v>
      </c>
      <c r="H167" s="6">
        <f t="shared" si="5"/>
        <v>86.061176470588265</v>
      </c>
      <c r="L167">
        <f>VLOOKUP(B167,'свод по группам'!B$5:AA$185,15,FALSE)</f>
        <v>0</v>
      </c>
    </row>
    <row r="168" spans="1:12" ht="15" x14ac:dyDescent="0.3">
      <c r="A168" s="3">
        <v>9</v>
      </c>
      <c r="B168" t="s">
        <v>13</v>
      </c>
      <c r="C168" t="s">
        <v>119</v>
      </c>
      <c r="D168">
        <v>2005</v>
      </c>
      <c r="E168" t="s">
        <v>7</v>
      </c>
      <c r="F168" s="4">
        <v>3.1747685185185184E-2</v>
      </c>
      <c r="G168">
        <v>9</v>
      </c>
      <c r="H168" s="6">
        <f t="shared" si="5"/>
        <v>85.101176470588257</v>
      </c>
      <c r="L168">
        <f>VLOOKUP(B168,'свод по группам'!B$5:AA$185,15,FALSE)</f>
        <v>0</v>
      </c>
    </row>
    <row r="169" spans="1:12" ht="15" x14ac:dyDescent="0.3">
      <c r="A169" s="3">
        <v>10</v>
      </c>
      <c r="B169" t="s">
        <v>206</v>
      </c>
      <c r="C169" t="s">
        <v>118</v>
      </c>
      <c r="D169">
        <v>2005</v>
      </c>
      <c r="E169" t="s">
        <v>7</v>
      </c>
      <c r="F169" s="4">
        <v>3.1967592592592589E-2</v>
      </c>
      <c r="G169">
        <v>10</v>
      </c>
      <c r="H169" s="6">
        <f t="shared" si="5"/>
        <v>84.02823529411765</v>
      </c>
      <c r="L169" t="e">
        <f>VLOOKUP(B169,'свод по группам'!B$5:AA$185,15,FALSE)</f>
        <v>#N/A</v>
      </c>
    </row>
    <row r="170" spans="1:12" ht="15" x14ac:dyDescent="0.3">
      <c r="A170" s="3">
        <v>11</v>
      </c>
      <c r="B170" t="s">
        <v>196</v>
      </c>
      <c r="C170" t="s">
        <v>119</v>
      </c>
      <c r="D170">
        <v>2005</v>
      </c>
      <c r="E170" t="s">
        <v>8</v>
      </c>
      <c r="F170" s="4">
        <v>3.2685185185185185E-2</v>
      </c>
      <c r="G170">
        <v>11</v>
      </c>
      <c r="H170" s="6">
        <f t="shared" si="5"/>
        <v>80.52705882352943</v>
      </c>
      <c r="L170">
        <f>VLOOKUP(B170,'свод по группам'!B$5:AA$185,15,FALSE)</f>
        <v>0</v>
      </c>
    </row>
    <row r="171" spans="1:12" ht="15" x14ac:dyDescent="0.3">
      <c r="A171" s="3">
        <v>12</v>
      </c>
      <c r="B171" t="s">
        <v>93</v>
      </c>
      <c r="C171" t="s">
        <v>119</v>
      </c>
      <c r="D171">
        <v>2006</v>
      </c>
      <c r="E171" t="s">
        <v>8</v>
      </c>
      <c r="F171" s="4">
        <v>3.4201388888888885E-2</v>
      </c>
      <c r="G171">
        <v>12</v>
      </c>
      <c r="H171" s="6">
        <f t="shared" si="5"/>
        <v>73.129411764705907</v>
      </c>
      <c r="L171">
        <f>VLOOKUP(B171,'свод по группам'!B$5:AA$185,15,FALSE)</f>
        <v>0</v>
      </c>
    </row>
    <row r="172" spans="1:12" ht="15" x14ac:dyDescent="0.3">
      <c r="A172" s="3">
        <v>13</v>
      </c>
      <c r="B172" t="s">
        <v>197</v>
      </c>
      <c r="C172" t="s">
        <v>122</v>
      </c>
      <c r="D172">
        <v>2005</v>
      </c>
      <c r="E172" t="s">
        <v>7</v>
      </c>
      <c r="F172" s="4">
        <v>3.4305555555555554E-2</v>
      </c>
      <c r="G172">
        <v>13</v>
      </c>
      <c r="H172" s="6">
        <f t="shared" si="5"/>
        <v>72.621176470588253</v>
      </c>
      <c r="L172" t="e">
        <f>VLOOKUP(B172,'свод по группам'!B$5:AA$185,15,FALSE)</f>
        <v>#N/A</v>
      </c>
    </row>
    <row r="173" spans="1:12" ht="15" x14ac:dyDescent="0.3">
      <c r="A173" s="3">
        <v>14</v>
      </c>
      <c r="B173" t="s">
        <v>198</v>
      </c>
      <c r="C173" t="s">
        <v>118</v>
      </c>
      <c r="D173">
        <v>2006</v>
      </c>
      <c r="E173" t="s">
        <v>7</v>
      </c>
      <c r="F173" s="4">
        <v>3.4965277777777783E-2</v>
      </c>
      <c r="G173">
        <v>14</v>
      </c>
      <c r="H173" s="6">
        <f t="shared" si="5"/>
        <v>69.402352941176474</v>
      </c>
      <c r="L173" t="e">
        <f>VLOOKUP(B173,'свод по группам'!B$5:AA$185,15,FALSE)</f>
        <v>#N/A</v>
      </c>
    </row>
    <row r="174" spans="1:12" ht="15" x14ac:dyDescent="0.3">
      <c r="A174" s="3">
        <v>15</v>
      </c>
      <c r="B174" t="s">
        <v>97</v>
      </c>
      <c r="C174" t="s">
        <v>119</v>
      </c>
      <c r="D174">
        <v>2006</v>
      </c>
      <c r="E174" t="s">
        <v>8</v>
      </c>
      <c r="F174" s="4">
        <v>3.5023148148148144E-2</v>
      </c>
      <c r="G174">
        <v>15</v>
      </c>
      <c r="H174" s="6">
        <f t="shared" si="5"/>
        <v>69.120000000000019</v>
      </c>
      <c r="L174">
        <f>VLOOKUP(B174,'свод по группам'!B$5:AA$185,15,FALSE)</f>
        <v>0</v>
      </c>
    </row>
    <row r="175" spans="1:12" ht="15" x14ac:dyDescent="0.3">
      <c r="A175" s="3">
        <v>16</v>
      </c>
      <c r="B175" t="s">
        <v>194</v>
      </c>
      <c r="C175" t="s">
        <v>118</v>
      </c>
      <c r="D175">
        <v>2006</v>
      </c>
      <c r="E175" t="s">
        <v>7</v>
      </c>
      <c r="F175" s="4">
        <v>3.5624999999999997E-2</v>
      </c>
      <c r="G175">
        <v>16</v>
      </c>
      <c r="H175" s="6">
        <f t="shared" si="5"/>
        <v>66.183529411764738</v>
      </c>
      <c r="L175" t="e">
        <f>VLOOKUP(B175,'свод по группам'!B$5:AA$185,15,FALSE)</f>
        <v>#N/A</v>
      </c>
    </row>
    <row r="176" spans="1:12" ht="15" x14ac:dyDescent="0.3">
      <c r="A176" s="3">
        <v>17</v>
      </c>
      <c r="B176" t="s">
        <v>207</v>
      </c>
      <c r="C176" t="s">
        <v>118</v>
      </c>
      <c r="D176">
        <v>2005</v>
      </c>
      <c r="E176" t="s">
        <v>8</v>
      </c>
      <c r="F176" s="4">
        <v>3.7870370370370367E-2</v>
      </c>
      <c r="G176">
        <v>17</v>
      </c>
      <c r="H176" s="6">
        <f t="shared" si="5"/>
        <v>55.228235294117688</v>
      </c>
      <c r="L176" t="e">
        <f>VLOOKUP(B176,'свод по группам'!B$5:AA$185,15,FALSE)</f>
        <v>#N/A</v>
      </c>
    </row>
    <row r="177" spans="1:12" ht="15" x14ac:dyDescent="0.3">
      <c r="A177" s="3">
        <v>18</v>
      </c>
      <c r="B177" t="s">
        <v>14</v>
      </c>
      <c r="C177" t="s">
        <v>119</v>
      </c>
      <c r="D177">
        <v>2005</v>
      </c>
      <c r="E177" t="s">
        <v>10</v>
      </c>
      <c r="F177" s="4">
        <v>4.3287037037037041E-2</v>
      </c>
      <c r="G177">
        <v>18</v>
      </c>
      <c r="H177" s="6">
        <f t="shared" si="5"/>
        <v>28.799999999999997</v>
      </c>
      <c r="L177">
        <f>VLOOKUP(B177,'свод по группам'!B$5:AA$185,15,FALSE)</f>
        <v>0</v>
      </c>
    </row>
    <row r="178" spans="1:12" ht="15" x14ac:dyDescent="0.3">
      <c r="A178" s="3">
        <v>19</v>
      </c>
      <c r="B178" t="s">
        <v>98</v>
      </c>
      <c r="C178" t="s">
        <v>119</v>
      </c>
      <c r="D178">
        <v>2006</v>
      </c>
      <c r="E178" t="s">
        <v>8</v>
      </c>
      <c r="F178" s="4">
        <v>6.5416666666666665E-2</v>
      </c>
      <c r="G178">
        <v>19</v>
      </c>
      <c r="H178" s="6"/>
      <c r="L178" t="e">
        <f>VLOOKUP(B178,'свод по группам'!B$5:AA$185,15,FALSE)</f>
        <v>#N/A</v>
      </c>
    </row>
    <row r="179" spans="1:12" ht="15" x14ac:dyDescent="0.3">
      <c r="A179" s="3">
        <v>20</v>
      </c>
      <c r="B179" t="s">
        <v>95</v>
      </c>
      <c r="C179" t="s">
        <v>119</v>
      </c>
      <c r="D179">
        <v>2006</v>
      </c>
      <c r="E179" t="s">
        <v>8</v>
      </c>
      <c r="F179" t="s">
        <v>11</v>
      </c>
      <c r="H179" s="6"/>
      <c r="L179">
        <f>VLOOKUP(B179,'свод по группам'!B$5:AA$185,15,FALSE)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7"/>
  <sheetViews>
    <sheetView topLeftCell="A608" workbookViewId="0">
      <selection activeCell="L617" sqref="L617"/>
    </sheetView>
  </sheetViews>
  <sheetFormatPr defaultRowHeight="14.4" x14ac:dyDescent="0.3"/>
  <cols>
    <col min="2" max="2" width="21.33203125" customWidth="1"/>
    <col min="3" max="3" width="20" customWidth="1"/>
    <col min="4" max="4" width="6.109375" customWidth="1"/>
    <col min="6" max="6" width="9.44140625" customWidth="1"/>
  </cols>
  <sheetData>
    <row r="1" spans="1:12" ht="23.4" x14ac:dyDescent="0.35">
      <c r="A1" s="8"/>
      <c r="J1" s="9" t="s">
        <v>15</v>
      </c>
      <c r="K1" s="10">
        <v>1.4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x14ac:dyDescent="0.3">
      <c r="A3" s="34">
        <v>1</v>
      </c>
      <c r="B3" t="s">
        <v>221</v>
      </c>
      <c r="C3" t="s">
        <v>222</v>
      </c>
      <c r="D3">
        <v>2009</v>
      </c>
      <c r="E3" t="s">
        <v>8</v>
      </c>
      <c r="F3" s="4">
        <v>1.7939814814814815E-2</v>
      </c>
      <c r="G3">
        <v>1</v>
      </c>
      <c r="H3" s="6">
        <f>(200-100*F3/F$3)*K$1</f>
        <v>140</v>
      </c>
      <c r="L3" t="e">
        <f>VLOOKUP(B3,'свод по группам'!B$5:AA$579,26,FALSE)</f>
        <v>#N/A</v>
      </c>
    </row>
    <row r="4" spans="1:12" x14ac:dyDescent="0.3">
      <c r="A4" s="34">
        <v>106</v>
      </c>
      <c r="B4" t="s">
        <v>276</v>
      </c>
      <c r="C4" t="s">
        <v>277</v>
      </c>
      <c r="D4">
        <v>2009</v>
      </c>
      <c r="E4" t="s">
        <v>8</v>
      </c>
      <c r="H4" s="6"/>
      <c r="L4" t="e">
        <f>VLOOKUP(B4,'свод по группам'!B$5:AA$579,26,FALSE)</f>
        <v>#N/A</v>
      </c>
    </row>
    <row r="5" spans="1:12" x14ac:dyDescent="0.3">
      <c r="A5" s="34">
        <v>109</v>
      </c>
      <c r="B5" t="s">
        <v>280</v>
      </c>
      <c r="C5" t="s">
        <v>277</v>
      </c>
      <c r="D5">
        <v>2009</v>
      </c>
      <c r="E5" t="s">
        <v>8</v>
      </c>
      <c r="H5" s="6"/>
      <c r="L5" t="e">
        <f>VLOOKUP(B5,'свод по группам'!B$5:AA$579,26,FALSE)</f>
        <v>#N/A</v>
      </c>
    </row>
    <row r="6" spans="1:12" x14ac:dyDescent="0.3">
      <c r="A6" s="34">
        <v>50</v>
      </c>
      <c r="B6" t="s">
        <v>285</v>
      </c>
      <c r="C6" t="s">
        <v>286</v>
      </c>
      <c r="D6">
        <v>2010</v>
      </c>
      <c r="E6" t="s">
        <v>8</v>
      </c>
      <c r="F6" s="4">
        <v>2.3541666666666666E-2</v>
      </c>
      <c r="G6">
        <v>50</v>
      </c>
      <c r="H6" s="6">
        <f t="shared" ref="H6:H11" si="0">(200-100*F6/F$3)*K$1</f>
        <v>96.283870967741933</v>
      </c>
      <c r="L6" t="e">
        <f>VLOOKUP(B6,'свод по группам'!B$5:AA$579,26,FALSE)</f>
        <v>#N/A</v>
      </c>
    </row>
    <row r="7" spans="1:12" x14ac:dyDescent="0.3">
      <c r="A7" s="34">
        <v>61</v>
      </c>
      <c r="B7" t="s">
        <v>320</v>
      </c>
      <c r="C7" t="s">
        <v>321</v>
      </c>
      <c r="D7">
        <v>2010</v>
      </c>
      <c r="E7" t="s">
        <v>22</v>
      </c>
      <c r="F7" s="4">
        <v>2.4513888888888887E-2</v>
      </c>
      <c r="G7">
        <v>61</v>
      </c>
      <c r="H7" s="6">
        <f t="shared" si="0"/>
        <v>88.696774193548364</v>
      </c>
      <c r="L7" t="e">
        <f>VLOOKUP(B7,'свод по группам'!B$5:AA$579,26,FALSE)</f>
        <v>#N/A</v>
      </c>
    </row>
    <row r="8" spans="1:12" x14ac:dyDescent="0.3">
      <c r="A8" s="34">
        <v>13</v>
      </c>
      <c r="B8" t="s">
        <v>227</v>
      </c>
      <c r="C8" t="s">
        <v>228</v>
      </c>
      <c r="D8">
        <v>2010</v>
      </c>
      <c r="E8" t="s">
        <v>8</v>
      </c>
      <c r="F8" s="4">
        <v>1.9861111111111111E-2</v>
      </c>
      <c r="G8">
        <v>13</v>
      </c>
      <c r="H8" s="6">
        <f t="shared" si="0"/>
        <v>125.00645161290321</v>
      </c>
      <c r="L8" t="e">
        <f>VLOOKUP(B8,'свод по группам'!B$5:AA$579,26,FALSE)</f>
        <v>#N/A</v>
      </c>
    </row>
    <row r="9" spans="1:12" x14ac:dyDescent="0.3">
      <c r="A9" s="34">
        <v>15</v>
      </c>
      <c r="B9" t="s">
        <v>251</v>
      </c>
      <c r="C9" t="s">
        <v>228</v>
      </c>
      <c r="D9">
        <v>2009</v>
      </c>
      <c r="E9" t="s">
        <v>8</v>
      </c>
      <c r="F9" s="4">
        <v>0.02</v>
      </c>
      <c r="G9">
        <v>15</v>
      </c>
      <c r="H9" s="6">
        <f t="shared" si="0"/>
        <v>123.92258064516128</v>
      </c>
      <c r="L9" t="e">
        <f>VLOOKUP(B9,'свод по группам'!B$5:AA$579,26,FALSE)</f>
        <v>#N/A</v>
      </c>
    </row>
    <row r="10" spans="1:12" x14ac:dyDescent="0.3">
      <c r="A10" s="34">
        <v>19</v>
      </c>
      <c r="B10" t="s">
        <v>250</v>
      </c>
      <c r="C10" t="s">
        <v>228</v>
      </c>
      <c r="D10">
        <v>2010</v>
      </c>
      <c r="E10" t="s">
        <v>8</v>
      </c>
      <c r="F10" s="4">
        <v>2.0555555555555556E-2</v>
      </c>
      <c r="G10">
        <v>19</v>
      </c>
      <c r="H10" s="6">
        <f t="shared" si="0"/>
        <v>119.58709677419353</v>
      </c>
      <c r="L10" t="e">
        <f>VLOOKUP(B10,'свод по группам'!B$5:AA$579,26,FALSE)</f>
        <v>#N/A</v>
      </c>
    </row>
    <row r="11" spans="1:12" x14ac:dyDescent="0.3">
      <c r="A11" s="34">
        <v>38</v>
      </c>
      <c r="B11" t="s">
        <v>257</v>
      </c>
      <c r="C11" t="s">
        <v>228</v>
      </c>
      <c r="D11">
        <v>2009</v>
      </c>
      <c r="E11" t="s">
        <v>8</v>
      </c>
      <c r="F11" s="4">
        <v>2.1944444444444447E-2</v>
      </c>
      <c r="G11">
        <v>38</v>
      </c>
      <c r="H11" s="6">
        <f t="shared" si="0"/>
        <v>108.74838709677418</v>
      </c>
      <c r="L11" t="e">
        <f>VLOOKUP(B11,'свод по группам'!B$5:AA$579,26,FALSE)</f>
        <v>#N/A</v>
      </c>
    </row>
    <row r="12" spans="1:12" x14ac:dyDescent="0.3">
      <c r="A12" s="34">
        <v>103</v>
      </c>
      <c r="B12" t="s">
        <v>223</v>
      </c>
      <c r="C12" t="s">
        <v>854</v>
      </c>
      <c r="D12">
        <v>2009</v>
      </c>
      <c r="E12" t="s">
        <v>8</v>
      </c>
      <c r="H12" s="6"/>
      <c r="L12" t="e">
        <f>VLOOKUP(B12,'свод по группам'!B$5:AA$579,26,FALSE)</f>
        <v>#N/A</v>
      </c>
    </row>
    <row r="13" spans="1:12" x14ac:dyDescent="0.3">
      <c r="A13" s="34">
        <v>2</v>
      </c>
      <c r="B13" t="s">
        <v>237</v>
      </c>
      <c r="C13" t="s">
        <v>226</v>
      </c>
      <c r="D13">
        <v>2009</v>
      </c>
      <c r="E13" t="s">
        <v>8</v>
      </c>
      <c r="F13" s="4">
        <v>1.8483796296296297E-2</v>
      </c>
      <c r="G13">
        <v>2</v>
      </c>
      <c r="H13" s="6">
        <f t="shared" ref="H13:H28" si="1">(200-100*F13/F$3)*K$1</f>
        <v>135.75483870967739</v>
      </c>
      <c r="L13" t="e">
        <f>VLOOKUP(B13,'свод по группам'!B$5:AA$579,26,FALSE)</f>
        <v>#N/A</v>
      </c>
    </row>
    <row r="14" spans="1:12" x14ac:dyDescent="0.3">
      <c r="A14" s="34">
        <v>4</v>
      </c>
      <c r="B14" t="s">
        <v>225</v>
      </c>
      <c r="C14" t="s">
        <v>226</v>
      </c>
      <c r="D14">
        <v>2009</v>
      </c>
      <c r="E14" t="s">
        <v>8</v>
      </c>
      <c r="F14" s="4">
        <v>1.8715277777777779E-2</v>
      </c>
      <c r="G14">
        <v>4</v>
      </c>
      <c r="H14" s="6">
        <f t="shared" si="1"/>
        <v>133.94838709677418</v>
      </c>
      <c r="L14" t="e">
        <f>VLOOKUP(B14,'свод по группам'!B$5:AA$579,26,FALSE)</f>
        <v>#N/A</v>
      </c>
    </row>
    <row r="15" spans="1:12" x14ac:dyDescent="0.3">
      <c r="A15" s="34">
        <v>29</v>
      </c>
      <c r="B15" t="s">
        <v>241</v>
      </c>
      <c r="C15" t="s">
        <v>226</v>
      </c>
      <c r="D15">
        <v>2010</v>
      </c>
      <c r="E15" t="s">
        <v>8</v>
      </c>
      <c r="F15" s="4">
        <v>2.1377314814814818E-2</v>
      </c>
      <c r="G15">
        <v>29</v>
      </c>
      <c r="H15" s="6">
        <f t="shared" si="1"/>
        <v>113.17419354838705</v>
      </c>
      <c r="L15" t="e">
        <f>VLOOKUP(B15,'свод по группам'!B$5:AA$579,26,FALSE)</f>
        <v>#N/A</v>
      </c>
    </row>
    <row r="16" spans="1:12" x14ac:dyDescent="0.3">
      <c r="A16" s="34">
        <v>37</v>
      </c>
      <c r="B16" t="s">
        <v>279</v>
      </c>
      <c r="C16" t="s">
        <v>226</v>
      </c>
      <c r="D16">
        <v>2009</v>
      </c>
      <c r="E16" t="s">
        <v>8</v>
      </c>
      <c r="F16" s="4">
        <v>2.193287037037037E-2</v>
      </c>
      <c r="G16">
        <v>37</v>
      </c>
      <c r="H16" s="6">
        <f t="shared" si="1"/>
        <v>108.83870967741935</v>
      </c>
      <c r="L16" t="e">
        <f>VLOOKUP(B16,'свод по группам'!B$5:AA$579,26,FALSE)</f>
        <v>#N/A</v>
      </c>
    </row>
    <row r="17" spans="1:12" x14ac:dyDescent="0.3">
      <c r="A17" s="34">
        <v>59</v>
      </c>
      <c r="B17" t="s">
        <v>312</v>
      </c>
      <c r="C17" t="s">
        <v>226</v>
      </c>
      <c r="D17">
        <v>2009</v>
      </c>
      <c r="E17" t="s">
        <v>8</v>
      </c>
      <c r="F17" s="4">
        <v>2.4039351851851853E-2</v>
      </c>
      <c r="G17">
        <v>59</v>
      </c>
      <c r="H17" s="6">
        <f t="shared" si="1"/>
        <v>92.399999999999991</v>
      </c>
      <c r="L17" t="e">
        <f>VLOOKUP(B17,'свод по группам'!B$5:AA$579,26,FALSE)</f>
        <v>#N/A</v>
      </c>
    </row>
    <row r="18" spans="1:12" x14ac:dyDescent="0.3">
      <c r="A18" s="34">
        <v>7</v>
      </c>
      <c r="B18" t="s">
        <v>234</v>
      </c>
      <c r="C18" t="s">
        <v>222</v>
      </c>
      <c r="D18">
        <v>2009</v>
      </c>
      <c r="E18" t="s">
        <v>8</v>
      </c>
      <c r="F18" s="4">
        <v>1.9259259259259261E-2</v>
      </c>
      <c r="G18" t="s">
        <v>847</v>
      </c>
      <c r="H18" s="6">
        <f t="shared" si="1"/>
        <v>129.7032258064516</v>
      </c>
      <c r="L18" t="e">
        <f>VLOOKUP(B18,'свод по группам'!B$5:AA$579,26,FALSE)</f>
        <v>#N/A</v>
      </c>
    </row>
    <row r="19" spans="1:12" x14ac:dyDescent="0.3">
      <c r="A19" s="34">
        <v>10</v>
      </c>
      <c r="B19" t="s">
        <v>262</v>
      </c>
      <c r="C19" t="s">
        <v>222</v>
      </c>
      <c r="D19">
        <v>2009</v>
      </c>
      <c r="E19" t="s">
        <v>8</v>
      </c>
      <c r="F19" s="4">
        <v>1.9803240740740739E-2</v>
      </c>
      <c r="G19">
        <v>10</v>
      </c>
      <c r="H19" s="6">
        <f t="shared" si="1"/>
        <v>125.45806451612904</v>
      </c>
      <c r="L19" t="e">
        <f>VLOOKUP(B19,'свод по группам'!B$5:AA$579,26,FALSE)</f>
        <v>#N/A</v>
      </c>
    </row>
    <row r="20" spans="1:12" x14ac:dyDescent="0.3">
      <c r="A20" s="34">
        <v>32</v>
      </c>
      <c r="B20" t="s">
        <v>282</v>
      </c>
      <c r="C20" t="s">
        <v>222</v>
      </c>
      <c r="D20">
        <v>2010</v>
      </c>
      <c r="E20" t="s">
        <v>8</v>
      </c>
      <c r="F20" s="4">
        <v>2.1782407407407407E-2</v>
      </c>
      <c r="G20">
        <v>32</v>
      </c>
      <c r="H20" s="6">
        <f t="shared" si="1"/>
        <v>110.01290322580647</v>
      </c>
      <c r="L20" t="e">
        <f>VLOOKUP(B20,'свод по группам'!B$5:AA$579,26,FALSE)</f>
        <v>#N/A</v>
      </c>
    </row>
    <row r="21" spans="1:12" x14ac:dyDescent="0.3">
      <c r="A21" s="34">
        <v>34</v>
      </c>
      <c r="B21" t="s">
        <v>274</v>
      </c>
      <c r="C21" t="s">
        <v>222</v>
      </c>
      <c r="D21">
        <v>2009</v>
      </c>
      <c r="E21" t="s">
        <v>8</v>
      </c>
      <c r="F21" s="4">
        <v>2.1840277777777778E-2</v>
      </c>
      <c r="G21">
        <v>34</v>
      </c>
      <c r="H21" s="6">
        <f t="shared" si="1"/>
        <v>109.56129032258065</v>
      </c>
      <c r="L21" t="e">
        <f>VLOOKUP(B21,'свод по группам'!B$5:AA$579,26,FALSE)</f>
        <v>#N/A</v>
      </c>
    </row>
    <row r="22" spans="1:12" x14ac:dyDescent="0.3">
      <c r="A22" s="34">
        <v>42</v>
      </c>
      <c r="B22" t="s">
        <v>287</v>
      </c>
      <c r="C22" t="s">
        <v>222</v>
      </c>
      <c r="D22">
        <v>2009</v>
      </c>
      <c r="E22" t="s">
        <v>8</v>
      </c>
      <c r="F22" s="4">
        <v>2.2499999999999996E-2</v>
      </c>
      <c r="G22">
        <v>42</v>
      </c>
      <c r="H22" s="6">
        <f t="shared" si="1"/>
        <v>104.41290322580649</v>
      </c>
      <c r="L22" t="e">
        <f>VLOOKUP(B22,'свод по группам'!B$5:AA$579,26,FALSE)</f>
        <v>#N/A</v>
      </c>
    </row>
    <row r="23" spans="1:12" x14ac:dyDescent="0.3">
      <c r="A23" s="34">
        <v>53</v>
      </c>
      <c r="B23" t="s">
        <v>295</v>
      </c>
      <c r="C23" t="s">
        <v>222</v>
      </c>
      <c r="D23">
        <v>2009</v>
      </c>
      <c r="E23" t="s">
        <v>8</v>
      </c>
      <c r="F23" s="4">
        <v>2.3634259259259258E-2</v>
      </c>
      <c r="G23">
        <v>53</v>
      </c>
      <c r="H23" s="6">
        <f t="shared" si="1"/>
        <v>95.561290322580675</v>
      </c>
      <c r="L23" t="e">
        <f>VLOOKUP(B23,'свод по группам'!B$5:AA$579,26,FALSE)</f>
        <v>#N/A</v>
      </c>
    </row>
    <row r="24" spans="1:12" x14ac:dyDescent="0.3">
      <c r="A24" s="34">
        <v>54</v>
      </c>
      <c r="B24" t="s">
        <v>309</v>
      </c>
      <c r="C24" t="s">
        <v>222</v>
      </c>
      <c r="D24">
        <v>2009</v>
      </c>
      <c r="E24" t="s">
        <v>10</v>
      </c>
      <c r="F24" s="4">
        <v>2.3680555555555555E-2</v>
      </c>
      <c r="G24">
        <v>54</v>
      </c>
      <c r="H24" s="6">
        <f t="shared" si="1"/>
        <v>95.199999999999989</v>
      </c>
      <c r="L24" t="e">
        <f>VLOOKUP(B24,'свод по группам'!B$5:AA$579,26,FALSE)</f>
        <v>#N/A</v>
      </c>
    </row>
    <row r="25" spans="1:12" x14ac:dyDescent="0.3">
      <c r="A25" s="34">
        <v>68</v>
      </c>
      <c r="B25" t="s">
        <v>327</v>
      </c>
      <c r="C25" t="s">
        <v>222</v>
      </c>
      <c r="D25">
        <v>2009</v>
      </c>
      <c r="E25" t="s">
        <v>44</v>
      </c>
      <c r="F25" s="4">
        <v>2.5474537037037035E-2</v>
      </c>
      <c r="G25">
        <v>68</v>
      </c>
      <c r="H25" s="6">
        <f t="shared" si="1"/>
        <v>81.199999999999989</v>
      </c>
      <c r="L25" t="e">
        <f>VLOOKUP(B25,'свод по группам'!B$5:AA$579,26,FALSE)</f>
        <v>#N/A</v>
      </c>
    </row>
    <row r="26" spans="1:12" x14ac:dyDescent="0.3">
      <c r="A26" s="34">
        <v>79</v>
      </c>
      <c r="B26" t="s">
        <v>315</v>
      </c>
      <c r="C26" t="s">
        <v>222</v>
      </c>
      <c r="D26">
        <v>2009</v>
      </c>
      <c r="E26" t="s">
        <v>44</v>
      </c>
      <c r="F26" s="4">
        <v>2.8206018518518519E-2</v>
      </c>
      <c r="G26">
        <v>79</v>
      </c>
      <c r="H26" s="6">
        <f t="shared" si="1"/>
        <v>59.883870967741899</v>
      </c>
      <c r="L26" t="e">
        <f>VLOOKUP(B26,'свод по группам'!B$5:AA$579,26,FALSE)</f>
        <v>#N/A</v>
      </c>
    </row>
    <row r="27" spans="1:12" x14ac:dyDescent="0.3">
      <c r="A27" s="34">
        <v>81</v>
      </c>
      <c r="B27" t="s">
        <v>353</v>
      </c>
      <c r="C27" t="s">
        <v>222</v>
      </c>
      <c r="D27">
        <v>2010</v>
      </c>
      <c r="E27" t="s">
        <v>22</v>
      </c>
      <c r="F27" s="4">
        <v>2.8784722222222225E-2</v>
      </c>
      <c r="G27">
        <v>81</v>
      </c>
      <c r="H27" s="6">
        <f t="shared" si="1"/>
        <v>55.367741935483849</v>
      </c>
      <c r="L27" t="e">
        <f>VLOOKUP(B27,'свод по группам'!B$5:AA$579,26,FALSE)</f>
        <v>#N/A</v>
      </c>
    </row>
    <row r="28" spans="1:12" x14ac:dyDescent="0.3">
      <c r="A28" s="34">
        <v>89</v>
      </c>
      <c r="B28" t="s">
        <v>345</v>
      </c>
      <c r="C28" t="s">
        <v>222</v>
      </c>
      <c r="D28">
        <v>2009</v>
      </c>
      <c r="E28" t="s">
        <v>10</v>
      </c>
      <c r="F28" s="4">
        <v>3.1064814814814812E-2</v>
      </c>
      <c r="G28">
        <v>89</v>
      </c>
      <c r="H28" s="6">
        <f t="shared" si="1"/>
        <v>37.5741935483871</v>
      </c>
      <c r="L28" t="e">
        <f>VLOOKUP(B28,'свод по группам'!B$5:AA$579,26,FALSE)</f>
        <v>#N/A</v>
      </c>
    </row>
    <row r="29" spans="1:12" x14ac:dyDescent="0.3">
      <c r="A29" s="34">
        <v>100</v>
      </c>
      <c r="B29" t="s">
        <v>354</v>
      </c>
      <c r="C29" t="s">
        <v>222</v>
      </c>
      <c r="D29">
        <v>2009</v>
      </c>
      <c r="E29" t="s">
        <v>44</v>
      </c>
      <c r="F29" s="4">
        <v>4.6655092592592595E-2</v>
      </c>
      <c r="G29">
        <v>100</v>
      </c>
      <c r="H29" s="6"/>
      <c r="L29" t="e">
        <f>VLOOKUP(B29,'свод по группам'!B$5:AA$579,26,FALSE)</f>
        <v>#N/A</v>
      </c>
    </row>
    <row r="30" spans="1:12" x14ac:dyDescent="0.3">
      <c r="A30" s="34">
        <v>107</v>
      </c>
      <c r="B30" t="s">
        <v>269</v>
      </c>
      <c r="C30" t="s">
        <v>222</v>
      </c>
      <c r="D30">
        <v>2010</v>
      </c>
      <c r="E30" t="s">
        <v>22</v>
      </c>
      <c r="H30" s="6"/>
      <c r="L30" t="e">
        <f>VLOOKUP(B30,'свод по группам'!B$5:AA$579,26,FALSE)</f>
        <v>#N/A</v>
      </c>
    </row>
    <row r="31" spans="1:12" x14ac:dyDescent="0.3">
      <c r="A31" s="34">
        <v>3</v>
      </c>
      <c r="B31" t="s">
        <v>232</v>
      </c>
      <c r="C31" t="s">
        <v>233</v>
      </c>
      <c r="D31">
        <v>2009</v>
      </c>
      <c r="E31" t="s">
        <v>8</v>
      </c>
      <c r="F31" s="4">
        <v>1.8587962962962962E-2</v>
      </c>
      <c r="G31">
        <v>3</v>
      </c>
      <c r="H31" s="6">
        <f t="shared" ref="H31:H46" si="2">(200-100*F31/F$3)*K$1</f>
        <v>134.94193548387096</v>
      </c>
      <c r="L31" t="e">
        <f>VLOOKUP(B31,'свод по группам'!B$5:AA$579,26,FALSE)</f>
        <v>#N/A</v>
      </c>
    </row>
    <row r="32" spans="1:12" x14ac:dyDescent="0.3">
      <c r="A32" s="34">
        <v>12</v>
      </c>
      <c r="B32" t="s">
        <v>244</v>
      </c>
      <c r="C32" t="s">
        <v>233</v>
      </c>
      <c r="D32">
        <v>2009</v>
      </c>
      <c r="E32" t="s">
        <v>8</v>
      </c>
      <c r="F32" s="4">
        <v>1.9837962962962963E-2</v>
      </c>
      <c r="G32">
        <v>12</v>
      </c>
      <c r="H32" s="6">
        <f t="shared" si="2"/>
        <v>125.18709677419355</v>
      </c>
      <c r="L32" t="e">
        <f>VLOOKUP(B32,'свод по группам'!B$5:AA$579,26,FALSE)</f>
        <v>#N/A</v>
      </c>
    </row>
    <row r="33" spans="1:12" x14ac:dyDescent="0.3">
      <c r="A33" s="34">
        <v>46</v>
      </c>
      <c r="B33" t="s">
        <v>288</v>
      </c>
      <c r="C33" t="s">
        <v>233</v>
      </c>
      <c r="D33">
        <v>2009</v>
      </c>
      <c r="E33" t="s">
        <v>10</v>
      </c>
      <c r="F33" s="4">
        <v>2.2824074074074076E-2</v>
      </c>
      <c r="G33">
        <v>46</v>
      </c>
      <c r="H33" s="6">
        <f t="shared" si="2"/>
        <v>101.88387096774191</v>
      </c>
      <c r="L33" t="e">
        <f>VLOOKUP(B33,'свод по группам'!B$5:AA$579,26,FALSE)</f>
        <v>#N/A</v>
      </c>
    </row>
    <row r="34" spans="1:12" x14ac:dyDescent="0.3">
      <c r="A34" s="34">
        <v>56</v>
      </c>
      <c r="B34" t="s">
        <v>316</v>
      </c>
      <c r="C34" t="s">
        <v>233</v>
      </c>
      <c r="D34">
        <v>2009</v>
      </c>
      <c r="E34" t="s">
        <v>8</v>
      </c>
      <c r="F34" s="4">
        <v>2.3750000000000004E-2</v>
      </c>
      <c r="G34">
        <v>56</v>
      </c>
      <c r="H34" s="6">
        <f t="shared" si="2"/>
        <v>94.658064516129002</v>
      </c>
      <c r="L34" t="e">
        <f>VLOOKUP(B34,'свод по группам'!B$5:AA$579,26,FALSE)</f>
        <v>#N/A</v>
      </c>
    </row>
    <row r="35" spans="1:12" x14ac:dyDescent="0.3">
      <c r="A35" s="34">
        <v>58</v>
      </c>
      <c r="B35" t="s">
        <v>281</v>
      </c>
      <c r="C35" t="s">
        <v>233</v>
      </c>
      <c r="D35">
        <v>2009</v>
      </c>
      <c r="E35" t="s">
        <v>8</v>
      </c>
      <c r="F35" s="4">
        <v>2.3761574074074074E-2</v>
      </c>
      <c r="G35" t="s">
        <v>851</v>
      </c>
      <c r="H35" s="6">
        <f t="shared" si="2"/>
        <v>94.567741935483838</v>
      </c>
      <c r="L35" t="e">
        <f>VLOOKUP(B35,'свод по группам'!B$5:AA$579,26,FALSE)</f>
        <v>#N/A</v>
      </c>
    </row>
    <row r="36" spans="1:12" x14ac:dyDescent="0.3">
      <c r="A36" s="34">
        <v>63</v>
      </c>
      <c r="B36" t="s">
        <v>322</v>
      </c>
      <c r="C36" t="s">
        <v>233</v>
      </c>
      <c r="D36">
        <v>2010</v>
      </c>
      <c r="E36" t="s">
        <v>8</v>
      </c>
      <c r="F36" s="4">
        <v>2.4583333333333332E-2</v>
      </c>
      <c r="G36">
        <v>63</v>
      </c>
      <c r="H36" s="6">
        <f t="shared" si="2"/>
        <v>88.154838709677449</v>
      </c>
      <c r="L36" t="e">
        <f>VLOOKUP(B36,'свод по группам'!B$5:AA$579,26,FALSE)</f>
        <v>#N/A</v>
      </c>
    </row>
    <row r="37" spans="1:12" x14ac:dyDescent="0.3">
      <c r="A37" s="34">
        <v>69</v>
      </c>
      <c r="B37" t="s">
        <v>314</v>
      </c>
      <c r="C37" t="s">
        <v>233</v>
      </c>
      <c r="D37">
        <v>2009</v>
      </c>
      <c r="E37" t="s">
        <v>8</v>
      </c>
      <c r="F37" s="4">
        <v>2.5706018518518517E-2</v>
      </c>
      <c r="G37">
        <v>69</v>
      </c>
      <c r="H37" s="6">
        <f t="shared" si="2"/>
        <v>79.393548387096786</v>
      </c>
      <c r="L37" t="e">
        <f>VLOOKUP(B37,'свод по группам'!B$5:AA$579,26,FALSE)</f>
        <v>#N/A</v>
      </c>
    </row>
    <row r="38" spans="1:12" x14ac:dyDescent="0.3">
      <c r="A38" s="34">
        <v>92</v>
      </c>
      <c r="B38" t="s">
        <v>348</v>
      </c>
      <c r="C38" t="s">
        <v>233</v>
      </c>
      <c r="D38">
        <v>2009</v>
      </c>
      <c r="E38" t="s">
        <v>22</v>
      </c>
      <c r="F38" s="4">
        <v>3.1747685185185184E-2</v>
      </c>
      <c r="G38">
        <v>92</v>
      </c>
      <c r="H38" s="6">
        <f t="shared" si="2"/>
        <v>32.245161290322578</v>
      </c>
      <c r="L38" t="e">
        <f>VLOOKUP(B38,'свод по группам'!B$5:AA$579,26,FALSE)</f>
        <v>#N/A</v>
      </c>
    </row>
    <row r="39" spans="1:12" x14ac:dyDescent="0.3">
      <c r="A39" s="34">
        <v>60</v>
      </c>
      <c r="B39" t="s">
        <v>306</v>
      </c>
      <c r="C39" t="s">
        <v>307</v>
      </c>
      <c r="D39">
        <v>2010</v>
      </c>
      <c r="E39" t="s">
        <v>8</v>
      </c>
      <c r="F39" s="4">
        <v>2.4189814814814817E-2</v>
      </c>
      <c r="G39">
        <v>60</v>
      </c>
      <c r="H39" s="6">
        <f t="shared" si="2"/>
        <v>91.225806451612854</v>
      </c>
      <c r="L39" t="e">
        <f>VLOOKUP(B39,'свод по группам'!B$5:AA$579,26,FALSE)</f>
        <v>#N/A</v>
      </c>
    </row>
    <row r="40" spans="1:12" x14ac:dyDescent="0.3">
      <c r="A40" s="34">
        <v>43</v>
      </c>
      <c r="B40" t="s">
        <v>291</v>
      </c>
      <c r="C40" t="s">
        <v>292</v>
      </c>
      <c r="D40">
        <v>2010</v>
      </c>
      <c r="E40" t="s">
        <v>8</v>
      </c>
      <c r="F40" s="4">
        <v>2.2743055555555555E-2</v>
      </c>
      <c r="G40">
        <v>43</v>
      </c>
      <c r="H40" s="6">
        <f t="shared" si="2"/>
        <v>102.51612903225806</v>
      </c>
      <c r="L40" t="e">
        <f>VLOOKUP(B40,'свод по группам'!B$5:AA$579,26,FALSE)</f>
        <v>#N/A</v>
      </c>
    </row>
    <row r="41" spans="1:12" x14ac:dyDescent="0.3">
      <c r="A41" s="34">
        <v>41</v>
      </c>
      <c r="B41" t="s">
        <v>298</v>
      </c>
      <c r="C41" t="s">
        <v>299</v>
      </c>
      <c r="D41">
        <v>2010</v>
      </c>
      <c r="E41" t="s">
        <v>8</v>
      </c>
      <c r="F41" s="4">
        <v>2.2442129629629631E-2</v>
      </c>
      <c r="G41">
        <v>41</v>
      </c>
      <c r="H41" s="6">
        <f t="shared" si="2"/>
        <v>104.86451612903224</v>
      </c>
      <c r="L41" t="e">
        <f>VLOOKUP(B41,'свод по группам'!B$5:AA$579,26,FALSE)</f>
        <v>#N/A</v>
      </c>
    </row>
    <row r="42" spans="1:12" x14ac:dyDescent="0.3">
      <c r="A42" s="34">
        <v>47</v>
      </c>
      <c r="B42" t="s">
        <v>127</v>
      </c>
      <c r="C42" t="s">
        <v>297</v>
      </c>
      <c r="D42">
        <v>2009</v>
      </c>
      <c r="E42" t="s">
        <v>10</v>
      </c>
      <c r="F42" s="4">
        <v>2.3043981481481481E-2</v>
      </c>
      <c r="G42">
        <v>47</v>
      </c>
      <c r="H42" s="6">
        <f t="shared" si="2"/>
        <v>100.16774193548389</v>
      </c>
      <c r="L42" t="e">
        <f>VLOOKUP(B42,'свод по группам'!B$5:AA$579,26,FALSE)</f>
        <v>#N/A</v>
      </c>
    </row>
    <row r="43" spans="1:12" x14ac:dyDescent="0.3">
      <c r="A43" s="34">
        <v>87</v>
      </c>
      <c r="B43" t="s">
        <v>131</v>
      </c>
      <c r="C43" t="s">
        <v>297</v>
      </c>
      <c r="D43">
        <v>2009</v>
      </c>
      <c r="E43" t="s">
        <v>22</v>
      </c>
      <c r="F43" s="4">
        <v>3.0601851851851852E-2</v>
      </c>
      <c r="G43">
        <v>87</v>
      </c>
      <c r="H43" s="6">
        <f t="shared" si="2"/>
        <v>41.18709677419357</v>
      </c>
      <c r="L43" t="e">
        <f>VLOOKUP(B43,'свод по группам'!B$5:AA$579,26,FALSE)</f>
        <v>#N/A</v>
      </c>
    </row>
    <row r="44" spans="1:12" x14ac:dyDescent="0.3">
      <c r="A44" s="34">
        <v>94</v>
      </c>
      <c r="B44" t="s">
        <v>134</v>
      </c>
      <c r="C44" t="s">
        <v>297</v>
      </c>
      <c r="D44">
        <v>2009</v>
      </c>
      <c r="E44" t="s">
        <v>44</v>
      </c>
      <c r="F44" s="4">
        <v>3.2326388888888884E-2</v>
      </c>
      <c r="G44">
        <v>94</v>
      </c>
      <c r="H44" s="6">
        <f t="shared" si="2"/>
        <v>27.729032258064564</v>
      </c>
      <c r="L44" t="e">
        <f>VLOOKUP(B44,'свод по группам'!B$5:AA$579,26,FALSE)</f>
        <v>#N/A</v>
      </c>
    </row>
    <row r="45" spans="1:12" x14ac:dyDescent="0.3">
      <c r="A45" s="34">
        <v>27</v>
      </c>
      <c r="B45" t="s">
        <v>254</v>
      </c>
      <c r="C45" t="s">
        <v>850</v>
      </c>
      <c r="D45">
        <v>2009</v>
      </c>
      <c r="E45" t="s">
        <v>8</v>
      </c>
      <c r="F45" s="4">
        <v>2.1145833333333332E-2</v>
      </c>
      <c r="G45">
        <v>27</v>
      </c>
      <c r="H45" s="6">
        <f t="shared" si="2"/>
        <v>114.98064516129033</v>
      </c>
      <c r="L45" t="e">
        <f>VLOOKUP(B45,'свод по группам'!B$5:AA$579,26,FALSE)</f>
        <v>#N/A</v>
      </c>
    </row>
    <row r="46" spans="1:12" x14ac:dyDescent="0.3">
      <c r="A46" s="34">
        <v>44</v>
      </c>
      <c r="B46" t="s">
        <v>302</v>
      </c>
      <c r="C46" t="s">
        <v>850</v>
      </c>
      <c r="D46">
        <v>2009</v>
      </c>
      <c r="E46" t="s">
        <v>8</v>
      </c>
      <c r="F46" s="4">
        <v>2.2766203703703702E-2</v>
      </c>
      <c r="G46">
        <v>44</v>
      </c>
      <c r="H46" s="6">
        <f t="shared" si="2"/>
        <v>102.33548387096775</v>
      </c>
      <c r="L46" t="e">
        <f>VLOOKUP(B46,'свод по группам'!B$5:AA$579,26,FALSE)</f>
        <v>#N/A</v>
      </c>
    </row>
    <row r="47" spans="1:12" x14ac:dyDescent="0.3">
      <c r="A47" s="34">
        <v>104</v>
      </c>
      <c r="B47" t="s">
        <v>230</v>
      </c>
      <c r="C47" t="s">
        <v>850</v>
      </c>
      <c r="D47">
        <v>2009</v>
      </c>
      <c r="E47" t="s">
        <v>8</v>
      </c>
      <c r="H47" s="6"/>
      <c r="L47" t="e">
        <f>VLOOKUP(B47,'свод по группам'!B$5:AA$579,26,FALSE)</f>
        <v>#N/A</v>
      </c>
    </row>
    <row r="48" spans="1:12" x14ac:dyDescent="0.3">
      <c r="A48" s="34">
        <v>105</v>
      </c>
      <c r="B48" t="s">
        <v>247</v>
      </c>
      <c r="C48" t="s">
        <v>850</v>
      </c>
      <c r="D48">
        <v>2010</v>
      </c>
      <c r="E48" t="s">
        <v>8</v>
      </c>
      <c r="H48" s="6"/>
      <c r="L48" t="e">
        <f>VLOOKUP(B48,'свод по группам'!B$5:AA$579,26,FALSE)</f>
        <v>#N/A</v>
      </c>
    </row>
    <row r="49" spans="1:12" x14ac:dyDescent="0.3">
      <c r="A49" s="34">
        <v>8</v>
      </c>
      <c r="B49" t="s">
        <v>248</v>
      </c>
      <c r="C49" t="s">
        <v>249</v>
      </c>
      <c r="D49">
        <v>2009</v>
      </c>
      <c r="E49" t="s">
        <v>8</v>
      </c>
      <c r="F49" s="4">
        <v>1.9375E-2</v>
      </c>
      <c r="G49">
        <v>8</v>
      </c>
      <c r="H49" s="6">
        <f t="shared" ref="H49:H54" si="3">(200-100*F49/F$3)*K$1</f>
        <v>128.79999999999998</v>
      </c>
      <c r="L49" t="e">
        <f>VLOOKUP(B49,'свод по группам'!B$5:AA$579,26,FALSE)</f>
        <v>#N/A</v>
      </c>
    </row>
    <row r="50" spans="1:12" x14ac:dyDescent="0.3">
      <c r="A50" s="34">
        <v>17</v>
      </c>
      <c r="B50" t="s">
        <v>311</v>
      </c>
      <c r="C50" t="s">
        <v>249</v>
      </c>
      <c r="D50">
        <v>2009</v>
      </c>
      <c r="E50" t="s">
        <v>8</v>
      </c>
      <c r="F50" s="4">
        <v>2.0393518518518519E-2</v>
      </c>
      <c r="G50">
        <v>17</v>
      </c>
      <c r="H50" s="6">
        <f t="shared" si="3"/>
        <v>120.85161290322579</v>
      </c>
      <c r="L50" t="e">
        <f>VLOOKUP(B50,'свод по группам'!B$5:AA$579,26,FALSE)</f>
        <v>#N/A</v>
      </c>
    </row>
    <row r="51" spans="1:12" x14ac:dyDescent="0.3">
      <c r="A51" s="34">
        <v>33</v>
      </c>
      <c r="B51" t="s">
        <v>273</v>
      </c>
      <c r="C51" t="s">
        <v>249</v>
      </c>
      <c r="D51">
        <v>2009</v>
      </c>
      <c r="E51" t="s">
        <v>8</v>
      </c>
      <c r="F51" s="4">
        <v>2.1805555555555554E-2</v>
      </c>
      <c r="G51">
        <v>33</v>
      </c>
      <c r="H51" s="6">
        <f t="shared" si="3"/>
        <v>109.83225806451614</v>
      </c>
      <c r="L51" t="e">
        <f>VLOOKUP(B51,'свод по группам'!B$5:AA$579,26,FALSE)</f>
        <v>#N/A</v>
      </c>
    </row>
    <row r="52" spans="1:12" x14ac:dyDescent="0.3">
      <c r="A52" s="34">
        <v>74</v>
      </c>
      <c r="B52" t="s">
        <v>330</v>
      </c>
      <c r="C52" t="s">
        <v>249</v>
      </c>
      <c r="D52">
        <v>2010</v>
      </c>
      <c r="E52" t="s">
        <v>10</v>
      </c>
      <c r="F52" s="4">
        <v>2.6435185185185187E-2</v>
      </c>
      <c r="G52">
        <v>74</v>
      </c>
      <c r="H52" s="6">
        <f t="shared" si="3"/>
        <v>73.703225806451584</v>
      </c>
      <c r="L52" t="e">
        <f>VLOOKUP(B52,'свод по группам'!B$5:AA$579,26,FALSE)</f>
        <v>#N/A</v>
      </c>
    </row>
    <row r="53" spans="1:12" x14ac:dyDescent="0.3">
      <c r="A53" s="34">
        <v>76</v>
      </c>
      <c r="B53" t="s">
        <v>336</v>
      </c>
      <c r="C53" t="s">
        <v>249</v>
      </c>
      <c r="D53">
        <v>2009</v>
      </c>
      <c r="E53" t="s">
        <v>8</v>
      </c>
      <c r="F53" s="4">
        <v>2.6689814814814816E-2</v>
      </c>
      <c r="G53">
        <v>76</v>
      </c>
      <c r="H53" s="6">
        <f t="shared" si="3"/>
        <v>71.716129032258053</v>
      </c>
      <c r="L53" t="e">
        <f>VLOOKUP(B53,'свод по группам'!B$5:AA$579,26,FALSE)</f>
        <v>#N/A</v>
      </c>
    </row>
    <row r="54" spans="1:12" x14ac:dyDescent="0.3">
      <c r="A54" s="34">
        <v>77</v>
      </c>
      <c r="B54" t="s">
        <v>332</v>
      </c>
      <c r="C54" t="s">
        <v>249</v>
      </c>
      <c r="D54">
        <v>2010</v>
      </c>
      <c r="E54" t="s">
        <v>8</v>
      </c>
      <c r="F54" s="4">
        <v>2.6921296296296294E-2</v>
      </c>
      <c r="G54">
        <v>77</v>
      </c>
      <c r="H54" s="6">
        <f t="shared" si="3"/>
        <v>69.909677419354878</v>
      </c>
      <c r="L54" t="e">
        <f>VLOOKUP(B54,'свод по группам'!B$5:AA$579,26,FALSE)</f>
        <v>#N/A</v>
      </c>
    </row>
    <row r="55" spans="1:12" x14ac:dyDescent="0.3">
      <c r="A55" s="34">
        <v>116</v>
      </c>
      <c r="B55" t="s">
        <v>329</v>
      </c>
      <c r="C55" t="s">
        <v>249</v>
      </c>
      <c r="D55">
        <v>2010</v>
      </c>
      <c r="E55" t="s">
        <v>8</v>
      </c>
      <c r="H55" s="6"/>
      <c r="L55" t="e">
        <f>VLOOKUP(B55,'свод по группам'!B$5:AA$579,26,FALSE)</f>
        <v>#N/A</v>
      </c>
    </row>
    <row r="56" spans="1:12" x14ac:dyDescent="0.3">
      <c r="A56" s="34">
        <v>22</v>
      </c>
      <c r="B56" t="s">
        <v>260</v>
      </c>
      <c r="C56" t="s">
        <v>849</v>
      </c>
      <c r="D56">
        <v>2009</v>
      </c>
      <c r="E56" t="s">
        <v>8</v>
      </c>
      <c r="F56" s="4">
        <v>2.0798611111111111E-2</v>
      </c>
      <c r="G56">
        <v>22</v>
      </c>
      <c r="H56" s="6">
        <f>(200-100*F56/F$3)*K$1</f>
        <v>117.69032258064514</v>
      </c>
      <c r="L56" t="e">
        <f>VLOOKUP(B56,'свод по группам'!B$5:AA$579,26,FALSE)</f>
        <v>#N/A</v>
      </c>
    </row>
    <row r="57" spans="1:12" x14ac:dyDescent="0.3">
      <c r="A57" s="34">
        <v>31</v>
      </c>
      <c r="B57" t="s">
        <v>275</v>
      </c>
      <c r="C57" t="s">
        <v>849</v>
      </c>
      <c r="D57">
        <v>2009</v>
      </c>
      <c r="E57" t="s">
        <v>8</v>
      </c>
      <c r="F57" s="4">
        <v>2.1446759259259259E-2</v>
      </c>
      <c r="G57">
        <v>31</v>
      </c>
      <c r="H57" s="6">
        <f>(200-100*F57/F$3)*K$1</f>
        <v>112.63225806451611</v>
      </c>
      <c r="L57" t="e">
        <f>VLOOKUP(B57,'свод по группам'!B$5:AA$579,26,FALSE)</f>
        <v>#N/A</v>
      </c>
    </row>
    <row r="58" spans="1:12" x14ac:dyDescent="0.3">
      <c r="A58" s="34">
        <v>16</v>
      </c>
      <c r="B58" t="s">
        <v>264</v>
      </c>
      <c r="C58" t="s">
        <v>265</v>
      </c>
      <c r="D58">
        <v>2009</v>
      </c>
      <c r="E58" t="s">
        <v>8</v>
      </c>
      <c r="F58" s="4">
        <v>2.0277777777777777E-2</v>
      </c>
      <c r="G58">
        <v>16</v>
      </c>
      <c r="H58" s="6">
        <f>(200-100*F58/F$3)*K$1</f>
        <v>121.75483870967741</v>
      </c>
      <c r="L58" t="e">
        <f>VLOOKUP(B58,'свод по группам'!B$5:AA$579,26,FALSE)</f>
        <v>#N/A</v>
      </c>
    </row>
    <row r="59" spans="1:12" x14ac:dyDescent="0.3">
      <c r="A59" s="34">
        <v>86</v>
      </c>
      <c r="B59" t="s">
        <v>352</v>
      </c>
      <c r="C59" t="s">
        <v>301</v>
      </c>
      <c r="D59">
        <v>2010</v>
      </c>
      <c r="E59" t="s">
        <v>8</v>
      </c>
      <c r="F59" s="4">
        <v>3.0416666666666665E-2</v>
      </c>
      <c r="G59">
        <v>86</v>
      </c>
      <c r="H59" s="6">
        <f>(200-100*F59/F$3)*K$1</f>
        <v>42.632258064516151</v>
      </c>
      <c r="L59" t="e">
        <f>VLOOKUP(B59,'свод по группам'!B$5:AA$579,26,FALSE)</f>
        <v>#N/A</v>
      </c>
    </row>
    <row r="60" spans="1:12" x14ac:dyDescent="0.3">
      <c r="A60" s="34">
        <v>97</v>
      </c>
      <c r="B60" t="s">
        <v>313</v>
      </c>
      <c r="C60" t="s">
        <v>301</v>
      </c>
      <c r="D60">
        <v>2009</v>
      </c>
      <c r="E60" t="s">
        <v>8</v>
      </c>
      <c r="F60" s="4">
        <v>3.3969907407407407E-2</v>
      </c>
      <c r="G60">
        <v>97</v>
      </c>
      <c r="H60" s="6">
        <f>(200-100*F60/F$3)*K$1</f>
        <v>14.903225806451626</v>
      </c>
      <c r="L60" t="e">
        <f>VLOOKUP(B60,'свод по группам'!B$5:AA$579,26,FALSE)</f>
        <v>#N/A</v>
      </c>
    </row>
    <row r="61" spans="1:12" x14ac:dyDescent="0.3">
      <c r="A61" s="34">
        <v>113</v>
      </c>
      <c r="B61" t="s">
        <v>300</v>
      </c>
      <c r="C61" t="s">
        <v>301</v>
      </c>
      <c r="D61">
        <v>2009</v>
      </c>
      <c r="E61" t="s">
        <v>10</v>
      </c>
      <c r="H61" s="6"/>
      <c r="L61" t="e">
        <f>VLOOKUP(B61,'свод по группам'!B$5:AA$579,26,FALSE)</f>
        <v>#N/A</v>
      </c>
    </row>
    <row r="62" spans="1:12" x14ac:dyDescent="0.3">
      <c r="A62" s="34">
        <v>28</v>
      </c>
      <c r="B62" t="s">
        <v>308</v>
      </c>
      <c r="C62" t="s">
        <v>284</v>
      </c>
      <c r="D62">
        <v>2009</v>
      </c>
      <c r="E62" t="s">
        <v>8</v>
      </c>
      <c r="F62" s="4">
        <v>2.1331018518518517E-2</v>
      </c>
      <c r="G62">
        <v>28</v>
      </c>
      <c r="H62" s="6">
        <f>(200-100*F62/F$3)*K$1</f>
        <v>113.53548387096775</v>
      </c>
      <c r="L62" t="e">
        <f>VLOOKUP(B62,'свод по группам'!B$5:AA$579,26,FALSE)</f>
        <v>#N/A</v>
      </c>
    </row>
    <row r="63" spans="1:12" x14ac:dyDescent="0.3">
      <c r="A63" s="34">
        <v>52</v>
      </c>
      <c r="B63" t="s">
        <v>317</v>
      </c>
      <c r="C63" t="s">
        <v>284</v>
      </c>
      <c r="D63">
        <v>2009</v>
      </c>
      <c r="E63" t="s">
        <v>8</v>
      </c>
      <c r="F63" s="4">
        <v>2.361111111111111E-2</v>
      </c>
      <c r="G63">
        <v>52</v>
      </c>
      <c r="H63" s="6">
        <f>(200-100*F63/F$3)*K$1</f>
        <v>95.741935483870947</v>
      </c>
      <c r="L63" t="e">
        <f>VLOOKUP(B63,'свод по группам'!B$5:AA$579,26,FALSE)</f>
        <v>#N/A</v>
      </c>
    </row>
    <row r="64" spans="1:12" x14ac:dyDescent="0.3">
      <c r="A64" s="34">
        <v>110</v>
      </c>
      <c r="B64" t="s">
        <v>296</v>
      </c>
      <c r="C64" t="s">
        <v>284</v>
      </c>
      <c r="D64">
        <v>2009</v>
      </c>
      <c r="E64" t="s">
        <v>8</v>
      </c>
      <c r="H64" s="6"/>
      <c r="L64" t="e">
        <f>VLOOKUP(B64,'свод по группам'!B$5:AA$579,26,FALSE)</f>
        <v>#N/A</v>
      </c>
    </row>
    <row r="65" spans="1:12" x14ac:dyDescent="0.3">
      <c r="A65" s="34">
        <v>111</v>
      </c>
      <c r="B65" t="s">
        <v>283</v>
      </c>
      <c r="C65" t="s">
        <v>284</v>
      </c>
      <c r="D65">
        <v>2010</v>
      </c>
      <c r="E65" t="s">
        <v>8</v>
      </c>
      <c r="H65" s="6"/>
      <c r="L65" t="e">
        <f>VLOOKUP(B65,'свод по группам'!B$5:AA$579,26,FALSE)</f>
        <v>#N/A</v>
      </c>
    </row>
    <row r="66" spans="1:12" x14ac:dyDescent="0.3">
      <c r="A66" s="34">
        <v>108</v>
      </c>
      <c r="B66" t="s">
        <v>255</v>
      </c>
      <c r="C66" t="s">
        <v>256</v>
      </c>
      <c r="D66">
        <v>2009</v>
      </c>
      <c r="E66" t="s">
        <v>8</v>
      </c>
      <c r="H66" s="6"/>
      <c r="L66" t="e">
        <f>VLOOKUP(B66,'свод по группам'!B$5:AA$579,26,FALSE)</f>
        <v>#N/A</v>
      </c>
    </row>
    <row r="67" spans="1:12" x14ac:dyDescent="0.3">
      <c r="A67" s="34">
        <v>112</v>
      </c>
      <c r="B67" t="s">
        <v>267</v>
      </c>
      <c r="C67" t="s">
        <v>256</v>
      </c>
      <c r="D67">
        <v>2009</v>
      </c>
      <c r="E67" t="s">
        <v>8</v>
      </c>
      <c r="H67" s="6"/>
      <c r="L67" t="e">
        <f>VLOOKUP(B67,'свод по группам'!B$5:AA$579,26,FALSE)</f>
        <v>#N/A</v>
      </c>
    </row>
    <row r="68" spans="1:12" x14ac:dyDescent="0.3">
      <c r="A68" s="34">
        <v>6</v>
      </c>
      <c r="B68" t="s">
        <v>240</v>
      </c>
      <c r="C68" t="s">
        <v>239</v>
      </c>
      <c r="D68">
        <v>2009</v>
      </c>
      <c r="E68" t="s">
        <v>8</v>
      </c>
      <c r="F68" s="4">
        <v>1.9259259259259261E-2</v>
      </c>
      <c r="G68">
        <v>6</v>
      </c>
      <c r="H68" s="6">
        <f t="shared" ref="H68:H77" si="4">(200-100*F68/F$3)*K$1</f>
        <v>129.7032258064516</v>
      </c>
      <c r="L68" t="e">
        <f>VLOOKUP(B68,'свод по группам'!B$5:AA$579,26,FALSE)</f>
        <v>#N/A</v>
      </c>
    </row>
    <row r="69" spans="1:12" x14ac:dyDescent="0.3">
      <c r="A69" s="34">
        <v>26</v>
      </c>
      <c r="B69" t="s">
        <v>238</v>
      </c>
      <c r="C69" t="s">
        <v>239</v>
      </c>
      <c r="D69">
        <v>2009</v>
      </c>
      <c r="E69" t="s">
        <v>8</v>
      </c>
      <c r="F69" s="4">
        <v>2.1030092592592597E-2</v>
      </c>
      <c r="G69">
        <v>26</v>
      </c>
      <c r="H69" s="6">
        <f t="shared" si="4"/>
        <v>115.8838709677419</v>
      </c>
      <c r="L69" t="e">
        <f>VLOOKUP(B69,'свод по группам'!B$5:AA$579,26,FALSE)</f>
        <v>#N/A</v>
      </c>
    </row>
    <row r="70" spans="1:12" x14ac:dyDescent="0.3">
      <c r="A70" s="34">
        <v>36</v>
      </c>
      <c r="B70" t="s">
        <v>268</v>
      </c>
      <c r="C70" t="s">
        <v>239</v>
      </c>
      <c r="D70">
        <v>2009</v>
      </c>
      <c r="E70" t="s">
        <v>10</v>
      </c>
      <c r="F70" s="4">
        <v>2.1921296296296296E-2</v>
      </c>
      <c r="G70">
        <v>36</v>
      </c>
      <c r="H70" s="6">
        <f t="shared" si="4"/>
        <v>108.9290322580645</v>
      </c>
      <c r="L70" t="e">
        <f>VLOOKUP(B70,'свод по группам'!B$5:AA$579,26,FALSE)</f>
        <v>#N/A</v>
      </c>
    </row>
    <row r="71" spans="1:12" x14ac:dyDescent="0.3">
      <c r="A71" s="34">
        <v>66</v>
      </c>
      <c r="B71" t="s">
        <v>328</v>
      </c>
      <c r="C71" t="s">
        <v>239</v>
      </c>
      <c r="D71">
        <v>2009</v>
      </c>
      <c r="E71" t="s">
        <v>8</v>
      </c>
      <c r="F71" s="4">
        <v>2.5069444444444446E-2</v>
      </c>
      <c r="G71">
        <v>66</v>
      </c>
      <c r="H71" s="6">
        <f t="shared" si="4"/>
        <v>84.361290322580629</v>
      </c>
      <c r="L71" t="e">
        <f>VLOOKUP(B71,'свод по группам'!B$5:AA$579,26,FALSE)</f>
        <v>#N/A</v>
      </c>
    </row>
    <row r="72" spans="1:12" x14ac:dyDescent="0.3">
      <c r="A72" s="34">
        <v>67</v>
      </c>
      <c r="B72" t="s">
        <v>310</v>
      </c>
      <c r="C72" t="s">
        <v>239</v>
      </c>
      <c r="D72">
        <v>2010</v>
      </c>
      <c r="E72" t="s">
        <v>22</v>
      </c>
      <c r="F72" s="4">
        <v>2.5381944444444443E-2</v>
      </c>
      <c r="G72">
        <v>67</v>
      </c>
      <c r="H72" s="6">
        <f t="shared" si="4"/>
        <v>81.922580645161304</v>
      </c>
      <c r="L72" t="e">
        <f>VLOOKUP(B72,'свод по группам'!B$5:AA$579,26,FALSE)</f>
        <v>#N/A</v>
      </c>
    </row>
    <row r="73" spans="1:12" x14ac:dyDescent="0.3">
      <c r="A73" s="34">
        <v>71</v>
      </c>
      <c r="B73" t="s">
        <v>323</v>
      </c>
      <c r="C73" t="s">
        <v>239</v>
      </c>
      <c r="D73">
        <v>2010</v>
      </c>
      <c r="E73" t="s">
        <v>8</v>
      </c>
      <c r="F73" s="4">
        <v>2.5937500000000002E-2</v>
      </c>
      <c r="G73">
        <v>71</v>
      </c>
      <c r="H73" s="6">
        <f t="shared" si="4"/>
        <v>77.587096774193526</v>
      </c>
      <c r="L73" t="e">
        <f>VLOOKUP(B73,'свод по группам'!B$5:AA$579,26,FALSE)</f>
        <v>#N/A</v>
      </c>
    </row>
    <row r="74" spans="1:12" x14ac:dyDescent="0.3">
      <c r="A74" s="34">
        <v>73</v>
      </c>
      <c r="B74" t="s">
        <v>343</v>
      </c>
      <c r="C74" t="s">
        <v>239</v>
      </c>
      <c r="D74">
        <v>2009</v>
      </c>
      <c r="E74" t="s">
        <v>10</v>
      </c>
      <c r="F74" s="4">
        <v>2.6203703703703705E-2</v>
      </c>
      <c r="G74">
        <v>73</v>
      </c>
      <c r="H74" s="6">
        <f t="shared" si="4"/>
        <v>75.509677419354801</v>
      </c>
      <c r="L74" t="e">
        <f>VLOOKUP(B74,'свод по группам'!B$5:AA$579,26,FALSE)</f>
        <v>#N/A</v>
      </c>
    </row>
    <row r="75" spans="1:12" x14ac:dyDescent="0.3">
      <c r="A75" s="34">
        <v>75</v>
      </c>
      <c r="B75" t="s">
        <v>324</v>
      </c>
      <c r="C75" t="s">
        <v>239</v>
      </c>
      <c r="D75">
        <v>2010</v>
      </c>
      <c r="E75" t="s">
        <v>10</v>
      </c>
      <c r="F75" s="4">
        <v>2.6493055555555558E-2</v>
      </c>
      <c r="G75">
        <v>75</v>
      </c>
      <c r="H75" s="6">
        <f t="shared" si="4"/>
        <v>73.251612903225791</v>
      </c>
      <c r="L75" t="e">
        <f>VLOOKUP(B75,'свод по группам'!B$5:AA$579,26,FALSE)</f>
        <v>#N/A</v>
      </c>
    </row>
    <row r="76" spans="1:12" x14ac:dyDescent="0.3">
      <c r="A76" s="34">
        <v>90</v>
      </c>
      <c r="B76" t="s">
        <v>342</v>
      </c>
      <c r="C76" t="s">
        <v>239</v>
      </c>
      <c r="D76">
        <v>2010</v>
      </c>
      <c r="E76" t="s">
        <v>22</v>
      </c>
      <c r="F76" s="4">
        <v>3.1192129629629629E-2</v>
      </c>
      <c r="G76">
        <v>90</v>
      </c>
      <c r="H76" s="6">
        <f t="shared" si="4"/>
        <v>36.580645161290313</v>
      </c>
      <c r="L76" t="e">
        <f>VLOOKUP(B76,'свод по группам'!B$5:AA$579,26,FALSE)</f>
        <v>#N/A</v>
      </c>
    </row>
    <row r="77" spans="1:12" x14ac:dyDescent="0.3">
      <c r="A77" s="34">
        <v>96</v>
      </c>
      <c r="B77" t="s">
        <v>350</v>
      </c>
      <c r="C77" t="s">
        <v>239</v>
      </c>
      <c r="D77">
        <v>2010</v>
      </c>
      <c r="E77" t="s">
        <v>22</v>
      </c>
      <c r="F77" s="4">
        <v>3.3518518518518517E-2</v>
      </c>
      <c r="G77">
        <v>96</v>
      </c>
      <c r="H77" s="6">
        <f t="shared" si="4"/>
        <v>18.425806451612935</v>
      </c>
      <c r="L77" t="e">
        <f>VLOOKUP(B77,'свод по группам'!B$5:AA$579,26,FALSE)</f>
        <v>#N/A</v>
      </c>
    </row>
    <row r="78" spans="1:12" x14ac:dyDescent="0.3">
      <c r="A78" s="34">
        <v>117</v>
      </c>
      <c r="B78" t="s">
        <v>335</v>
      </c>
      <c r="C78" t="s">
        <v>239</v>
      </c>
      <c r="D78">
        <v>2010</v>
      </c>
      <c r="E78" t="s">
        <v>22</v>
      </c>
      <c r="H78" s="6"/>
      <c r="L78" t="e">
        <f>VLOOKUP(B78,'свод по группам'!B$5:AA$579,26,FALSE)</f>
        <v>#N/A</v>
      </c>
    </row>
    <row r="79" spans="1:12" x14ac:dyDescent="0.3">
      <c r="A79" s="34">
        <v>119</v>
      </c>
      <c r="B79" t="s">
        <v>351</v>
      </c>
      <c r="C79" t="s">
        <v>239</v>
      </c>
      <c r="D79">
        <v>2010</v>
      </c>
      <c r="E79" t="s">
        <v>22</v>
      </c>
      <c r="H79" s="6"/>
      <c r="L79" t="e">
        <f>VLOOKUP(B79,'свод по группам'!B$5:AA$579,26,FALSE)</f>
        <v>#N/A</v>
      </c>
    </row>
    <row r="80" spans="1:12" x14ac:dyDescent="0.3">
      <c r="A80" s="34">
        <v>23</v>
      </c>
      <c r="B80" t="s">
        <v>258</v>
      </c>
      <c r="C80" t="s">
        <v>259</v>
      </c>
      <c r="D80">
        <v>2009</v>
      </c>
      <c r="E80" t="s">
        <v>8</v>
      </c>
      <c r="F80" s="4">
        <v>2.0879629629629626E-2</v>
      </c>
      <c r="G80">
        <v>23</v>
      </c>
      <c r="H80" s="6">
        <f>(200-100*F80/F$3)*K$1</f>
        <v>117.05806451612904</v>
      </c>
      <c r="L80" t="e">
        <f>VLOOKUP(B80,'свод по группам'!B$5:AA$579,26,FALSE)</f>
        <v>#N/A</v>
      </c>
    </row>
    <row r="81" spans="1:12" x14ac:dyDescent="0.3">
      <c r="A81" s="34">
        <v>78</v>
      </c>
      <c r="B81" t="s">
        <v>319</v>
      </c>
      <c r="C81" t="s">
        <v>290</v>
      </c>
      <c r="D81">
        <v>2010</v>
      </c>
      <c r="E81" t="s">
        <v>8</v>
      </c>
      <c r="F81" s="4">
        <v>2.7233796296296298E-2</v>
      </c>
      <c r="G81">
        <v>78</v>
      </c>
      <c r="H81" s="6">
        <f>(200-100*F81/F$3)*K$1</f>
        <v>67.470967741935468</v>
      </c>
      <c r="L81" t="e">
        <f>VLOOKUP(B81,'свод по группам'!B$5:AA$579,26,FALSE)</f>
        <v>#N/A</v>
      </c>
    </row>
    <row r="82" spans="1:12" x14ac:dyDescent="0.3">
      <c r="A82" s="34">
        <v>82</v>
      </c>
      <c r="B82" t="s">
        <v>344</v>
      </c>
      <c r="C82" t="s">
        <v>290</v>
      </c>
      <c r="D82">
        <v>2010</v>
      </c>
      <c r="E82" t="s">
        <v>22</v>
      </c>
      <c r="F82" s="4">
        <v>2.9444444444444443E-2</v>
      </c>
      <c r="G82">
        <v>82</v>
      </c>
      <c r="H82" s="6">
        <f>(200-100*F82/F$3)*K$1</f>
        <v>50.219354838709677</v>
      </c>
      <c r="L82" t="e">
        <f>VLOOKUP(B82,'свод по группам'!B$5:AA$579,26,FALSE)</f>
        <v>#N/A</v>
      </c>
    </row>
    <row r="83" spans="1:12" x14ac:dyDescent="0.3">
      <c r="A83" s="34">
        <v>85</v>
      </c>
      <c r="B83" t="s">
        <v>333</v>
      </c>
      <c r="C83" t="s">
        <v>290</v>
      </c>
      <c r="D83">
        <v>2010</v>
      </c>
      <c r="E83" t="s">
        <v>10</v>
      </c>
      <c r="F83" s="4">
        <v>3.0254629629629631E-2</v>
      </c>
      <c r="G83">
        <v>85</v>
      </c>
      <c r="H83" s="6">
        <f>(200-100*F83/F$3)*K$1</f>
        <v>43.896774193548367</v>
      </c>
      <c r="L83" t="e">
        <f>VLOOKUP(B83,'свод по группам'!B$5:AA$579,26,FALSE)</f>
        <v>#N/A</v>
      </c>
    </row>
    <row r="84" spans="1:12" x14ac:dyDescent="0.3">
      <c r="A84" s="34">
        <v>91</v>
      </c>
      <c r="B84" t="s">
        <v>331</v>
      </c>
      <c r="C84" t="s">
        <v>290</v>
      </c>
      <c r="D84">
        <v>2010</v>
      </c>
      <c r="E84" t="s">
        <v>10</v>
      </c>
      <c r="F84" s="4">
        <v>3.1412037037037037E-2</v>
      </c>
      <c r="G84">
        <v>91</v>
      </c>
      <c r="H84" s="6">
        <f>(200-100*F84/F$3)*K$1</f>
        <v>34.86451612903226</v>
      </c>
      <c r="L84" t="e">
        <f>VLOOKUP(B84,'свод по группам'!B$5:AA$579,26,FALSE)</f>
        <v>#N/A</v>
      </c>
    </row>
    <row r="85" spans="1:12" x14ac:dyDescent="0.3">
      <c r="A85" s="34">
        <v>114</v>
      </c>
      <c r="B85" t="s">
        <v>289</v>
      </c>
      <c r="C85" t="s">
        <v>290</v>
      </c>
      <c r="D85">
        <v>2010</v>
      </c>
      <c r="E85" t="s">
        <v>22</v>
      </c>
      <c r="H85" s="6"/>
      <c r="L85" t="e">
        <f>VLOOKUP(B85,'свод по группам'!B$5:AA$579,26,FALSE)</f>
        <v>#N/A</v>
      </c>
    </row>
    <row r="86" spans="1:12" x14ac:dyDescent="0.3">
      <c r="A86" s="34">
        <v>118</v>
      </c>
      <c r="B86" t="s">
        <v>334</v>
      </c>
      <c r="C86" t="s">
        <v>290</v>
      </c>
      <c r="D86">
        <v>2009</v>
      </c>
      <c r="E86" t="s">
        <v>22</v>
      </c>
      <c r="H86" s="6"/>
      <c r="L86" t="e">
        <f>VLOOKUP(B86,'свод по группам'!B$5:AA$579,26,FALSE)</f>
        <v>#N/A</v>
      </c>
    </row>
    <row r="87" spans="1:12" x14ac:dyDescent="0.3">
      <c r="A87" s="34">
        <v>121</v>
      </c>
      <c r="B87" t="s">
        <v>355</v>
      </c>
      <c r="C87" t="s">
        <v>290</v>
      </c>
      <c r="D87">
        <v>2010</v>
      </c>
      <c r="E87" t="s">
        <v>22</v>
      </c>
      <c r="H87" s="6"/>
      <c r="L87" t="e">
        <f>VLOOKUP(B87,'свод по группам'!B$5:AA$579,26,FALSE)</f>
        <v>#N/A</v>
      </c>
    </row>
    <row r="88" spans="1:12" x14ac:dyDescent="0.3">
      <c r="A88" s="34">
        <v>9</v>
      </c>
      <c r="B88" t="s">
        <v>235</v>
      </c>
      <c r="C88" t="s">
        <v>236</v>
      </c>
      <c r="D88">
        <v>2010</v>
      </c>
      <c r="E88" t="s">
        <v>22</v>
      </c>
      <c r="F88" s="4">
        <v>1.9525462962962963E-2</v>
      </c>
      <c r="G88">
        <v>9</v>
      </c>
      <c r="H88" s="6">
        <f t="shared" ref="H88:H98" si="5">(200-100*F88/F$3)*K$1</f>
        <v>127.62580645161289</v>
      </c>
      <c r="L88" t="e">
        <f>VLOOKUP(B88,'свод по группам'!B$5:AA$579,26,FALSE)</f>
        <v>#N/A</v>
      </c>
    </row>
    <row r="89" spans="1:12" x14ac:dyDescent="0.3">
      <c r="A89" s="34">
        <v>35</v>
      </c>
      <c r="B89" t="s">
        <v>266</v>
      </c>
      <c r="C89" t="s">
        <v>236</v>
      </c>
      <c r="D89">
        <v>2009</v>
      </c>
      <c r="E89" t="s">
        <v>10</v>
      </c>
      <c r="F89" s="4">
        <v>2.1851851851851848E-2</v>
      </c>
      <c r="G89">
        <v>35</v>
      </c>
      <c r="H89" s="6">
        <f t="shared" si="5"/>
        <v>109.47096774193551</v>
      </c>
      <c r="L89" t="e">
        <f>VLOOKUP(B89,'свод по группам'!B$5:AA$579,26,FALSE)</f>
        <v>#N/A</v>
      </c>
    </row>
    <row r="90" spans="1:12" x14ac:dyDescent="0.3">
      <c r="A90" s="34">
        <v>39</v>
      </c>
      <c r="B90" t="s">
        <v>252</v>
      </c>
      <c r="C90" t="s">
        <v>236</v>
      </c>
      <c r="D90">
        <v>2009</v>
      </c>
      <c r="E90" t="s">
        <v>8</v>
      </c>
      <c r="F90" s="4">
        <v>2.1990740740740741E-2</v>
      </c>
      <c r="G90">
        <v>39</v>
      </c>
      <c r="H90" s="6">
        <f t="shared" si="5"/>
        <v>108.38709677419355</v>
      </c>
      <c r="L90" t="e">
        <f>VLOOKUP(B90,'свод по группам'!B$5:AA$579,26,FALSE)</f>
        <v>#N/A</v>
      </c>
    </row>
    <row r="91" spans="1:12" x14ac:dyDescent="0.3">
      <c r="A91" s="34">
        <v>72</v>
      </c>
      <c r="B91" t="s">
        <v>278</v>
      </c>
      <c r="C91" t="s">
        <v>236</v>
      </c>
      <c r="D91">
        <v>2010</v>
      </c>
      <c r="E91" t="s">
        <v>22</v>
      </c>
      <c r="F91" s="4">
        <v>2.6122685185185183E-2</v>
      </c>
      <c r="G91">
        <v>72</v>
      </c>
      <c r="H91" s="6">
        <f t="shared" si="5"/>
        <v>76.141935483870981</v>
      </c>
      <c r="L91" t="e">
        <f>VLOOKUP(B91,'свод по группам'!B$5:AA$579,26,FALSE)</f>
        <v>#N/A</v>
      </c>
    </row>
    <row r="92" spans="1:12" x14ac:dyDescent="0.3">
      <c r="A92" s="34">
        <v>25</v>
      </c>
      <c r="B92" t="s">
        <v>304</v>
      </c>
      <c r="C92" t="s">
        <v>305</v>
      </c>
      <c r="D92">
        <v>2009</v>
      </c>
      <c r="E92" t="s">
        <v>10</v>
      </c>
      <c r="F92" s="4">
        <v>2.0972222222222222E-2</v>
      </c>
      <c r="G92">
        <v>25</v>
      </c>
      <c r="H92" s="6">
        <f t="shared" si="5"/>
        <v>116.33548387096774</v>
      </c>
      <c r="L92" t="e">
        <f>VLOOKUP(B92,'свод по группам'!B$5:AA$579,26,FALSE)</f>
        <v>#N/A</v>
      </c>
    </row>
    <row r="93" spans="1:12" x14ac:dyDescent="0.3">
      <c r="A93" s="34">
        <v>57</v>
      </c>
      <c r="B93" t="s">
        <v>339</v>
      </c>
      <c r="C93" t="s">
        <v>305</v>
      </c>
      <c r="D93">
        <v>2010</v>
      </c>
      <c r="E93" t="s">
        <v>22</v>
      </c>
      <c r="F93" s="4">
        <v>2.3761574074074074E-2</v>
      </c>
      <c r="G93">
        <v>57</v>
      </c>
      <c r="H93" s="6">
        <f t="shared" si="5"/>
        <v>94.567741935483838</v>
      </c>
      <c r="L93" t="e">
        <f>VLOOKUP(B93,'свод по группам'!B$5:AA$579,26,FALSE)</f>
        <v>#N/A</v>
      </c>
    </row>
    <row r="94" spans="1:12" x14ac:dyDescent="0.3">
      <c r="A94" s="34">
        <v>14</v>
      </c>
      <c r="B94" t="s">
        <v>253</v>
      </c>
      <c r="C94" t="s">
        <v>243</v>
      </c>
      <c r="D94">
        <v>2009</v>
      </c>
      <c r="E94" t="s">
        <v>8</v>
      </c>
      <c r="F94" s="4">
        <v>1.9942129629629629E-2</v>
      </c>
      <c r="G94">
        <v>14</v>
      </c>
      <c r="H94" s="6">
        <f t="shared" si="5"/>
        <v>124.3741935483871</v>
      </c>
      <c r="L94" t="e">
        <f>VLOOKUP(B94,'свод по группам'!B$5:AA$579,26,FALSE)</f>
        <v>#N/A</v>
      </c>
    </row>
    <row r="95" spans="1:12" x14ac:dyDescent="0.3">
      <c r="A95" s="34">
        <v>18</v>
      </c>
      <c r="B95" t="s">
        <v>242</v>
      </c>
      <c r="C95" t="s">
        <v>243</v>
      </c>
      <c r="D95">
        <v>2009</v>
      </c>
      <c r="E95" t="s">
        <v>8</v>
      </c>
      <c r="F95" s="4">
        <v>2.0416666666666666E-2</v>
      </c>
      <c r="G95">
        <v>18</v>
      </c>
      <c r="H95" s="6">
        <f t="shared" si="5"/>
        <v>120.67096774193548</v>
      </c>
      <c r="L95" t="e">
        <f>VLOOKUP(B95,'свод по группам'!B$5:AA$579,26,FALSE)</f>
        <v>#N/A</v>
      </c>
    </row>
    <row r="96" spans="1:12" x14ac:dyDescent="0.3">
      <c r="A96" s="34">
        <v>48</v>
      </c>
      <c r="B96" t="s">
        <v>303</v>
      </c>
      <c r="C96" t="s">
        <v>243</v>
      </c>
      <c r="D96">
        <v>2009</v>
      </c>
      <c r="E96" t="s">
        <v>8</v>
      </c>
      <c r="F96" s="4">
        <v>2.3333333333333334E-2</v>
      </c>
      <c r="G96">
        <v>48</v>
      </c>
      <c r="H96" s="6">
        <f t="shared" si="5"/>
        <v>97.909677419354836</v>
      </c>
      <c r="L96" t="e">
        <f>VLOOKUP(B96,'свод по группам'!B$5:AA$579,26,FALSE)</f>
        <v>#N/A</v>
      </c>
    </row>
    <row r="97" spans="1:12" x14ac:dyDescent="0.3">
      <c r="A97" s="34">
        <v>62</v>
      </c>
      <c r="B97" t="s">
        <v>337</v>
      </c>
      <c r="C97" t="s">
        <v>243</v>
      </c>
      <c r="D97">
        <v>2009</v>
      </c>
      <c r="E97" t="s">
        <v>8</v>
      </c>
      <c r="F97" s="4">
        <v>2.4537037037037038E-2</v>
      </c>
      <c r="G97">
        <v>62</v>
      </c>
      <c r="H97" s="6">
        <f t="shared" si="5"/>
        <v>88.51612903225805</v>
      </c>
      <c r="L97" t="e">
        <f>VLOOKUP(B97,'свод по группам'!B$5:AA$579,26,FALSE)</f>
        <v>#N/A</v>
      </c>
    </row>
    <row r="98" spans="1:12" x14ac:dyDescent="0.3">
      <c r="A98" s="34">
        <v>84</v>
      </c>
      <c r="B98" t="s">
        <v>338</v>
      </c>
      <c r="C98" t="s">
        <v>243</v>
      </c>
      <c r="D98">
        <v>2010</v>
      </c>
      <c r="E98" t="s">
        <v>22</v>
      </c>
      <c r="F98" s="4">
        <v>3.0219907407407407E-2</v>
      </c>
      <c r="G98">
        <v>84</v>
      </c>
      <c r="H98" s="6">
        <f t="shared" si="5"/>
        <v>44.167741935483846</v>
      </c>
      <c r="L98" t="e">
        <f>VLOOKUP(B98,'свод по группам'!B$5:AA$579,26,FALSE)</f>
        <v>#N/A</v>
      </c>
    </row>
    <row r="99" spans="1:12" x14ac:dyDescent="0.3">
      <c r="A99" s="34">
        <v>101</v>
      </c>
      <c r="B99" t="s">
        <v>357</v>
      </c>
      <c r="C99" t="s">
        <v>358</v>
      </c>
      <c r="D99">
        <v>2010</v>
      </c>
      <c r="E99" t="s">
        <v>22</v>
      </c>
      <c r="F99" t="s">
        <v>852</v>
      </c>
      <c r="H99" s="6"/>
      <c r="L99" t="e">
        <f>VLOOKUP(B99,'свод по группам'!B$5:AA$579,26,FALSE)</f>
        <v>#N/A</v>
      </c>
    </row>
    <row r="100" spans="1:12" x14ac:dyDescent="0.3">
      <c r="A100" s="34"/>
      <c r="H100" s="6"/>
    </row>
    <row r="101" spans="1:12" x14ac:dyDescent="0.3">
      <c r="A101" s="34">
        <v>5</v>
      </c>
      <c r="B101" t="s">
        <v>31</v>
      </c>
      <c r="C101" t="s">
        <v>229</v>
      </c>
      <c r="D101">
        <v>2009</v>
      </c>
      <c r="E101" t="s">
        <v>8</v>
      </c>
      <c r="F101" s="4">
        <v>1.8935185185185183E-2</v>
      </c>
      <c r="G101">
        <v>5</v>
      </c>
      <c r="H101" s="6">
        <f t="shared" ref="H101:H106" si="6">(200-100*F101/F$3)*K$1</f>
        <v>132.23225806451612</v>
      </c>
      <c r="L101" t="str">
        <f>VLOOKUP(B101,'свод по группам'!B$5:AA$579,26,FALSE)</f>
        <v>да</v>
      </c>
    </row>
    <row r="102" spans="1:12" x14ac:dyDescent="0.3">
      <c r="A102" s="34">
        <v>20</v>
      </c>
      <c r="B102" t="s">
        <v>32</v>
      </c>
      <c r="C102" t="s">
        <v>229</v>
      </c>
      <c r="D102">
        <v>2009</v>
      </c>
      <c r="E102" t="s">
        <v>8</v>
      </c>
      <c r="F102" s="4">
        <v>2.0706018518518519E-2</v>
      </c>
      <c r="G102">
        <v>20</v>
      </c>
      <c r="H102" s="6">
        <f t="shared" si="6"/>
        <v>118.41290322580642</v>
      </c>
      <c r="L102" t="str">
        <f>VLOOKUP(B102,'свод по группам'!B$5:AA$579,26,FALSE)</f>
        <v>да</v>
      </c>
    </row>
    <row r="103" spans="1:12" x14ac:dyDescent="0.3">
      <c r="A103" s="34">
        <v>49</v>
      </c>
      <c r="B103" t="s">
        <v>21</v>
      </c>
      <c r="C103" t="s">
        <v>229</v>
      </c>
      <c r="D103">
        <v>2010</v>
      </c>
      <c r="E103" t="s">
        <v>44</v>
      </c>
      <c r="F103" s="4">
        <v>2.3356481481481482E-2</v>
      </c>
      <c r="G103">
        <v>49</v>
      </c>
      <c r="H103" s="6">
        <f t="shared" si="6"/>
        <v>97.729032258064478</v>
      </c>
      <c r="L103" t="str">
        <f>VLOOKUP(B103,'свод по группам'!B$5:AA$579,26,FALSE)</f>
        <v>да</v>
      </c>
    </row>
    <row r="104" spans="1:12" x14ac:dyDescent="0.3">
      <c r="A104" s="34">
        <v>65</v>
      </c>
      <c r="B104" t="s">
        <v>318</v>
      </c>
      <c r="C104" t="s">
        <v>229</v>
      </c>
      <c r="D104">
        <v>2009</v>
      </c>
      <c r="E104" t="s">
        <v>8</v>
      </c>
      <c r="F104" s="4">
        <v>2.4907407407407406E-2</v>
      </c>
      <c r="G104">
        <v>65</v>
      </c>
      <c r="H104" s="6">
        <f t="shared" si="6"/>
        <v>85.625806451612931</v>
      </c>
      <c r="L104" t="str">
        <f>VLOOKUP(B104,'свод по группам'!B$5:AA$579,26,FALSE)</f>
        <v>да</v>
      </c>
    </row>
    <row r="105" spans="1:12" x14ac:dyDescent="0.3">
      <c r="A105" s="34">
        <v>80</v>
      </c>
      <c r="B105" t="s">
        <v>23</v>
      </c>
      <c r="C105" t="s">
        <v>229</v>
      </c>
      <c r="D105">
        <v>2010</v>
      </c>
      <c r="E105" t="s">
        <v>8</v>
      </c>
      <c r="F105" s="4">
        <v>2.8414351851851847E-2</v>
      </c>
      <c r="G105">
        <v>80</v>
      </c>
      <c r="H105" s="6">
        <f t="shared" si="6"/>
        <v>58.258064516129082</v>
      </c>
      <c r="L105" t="str">
        <f>VLOOKUP(B105,'свод по группам'!B$5:AA$579,26,FALSE)</f>
        <v>да</v>
      </c>
    </row>
    <row r="106" spans="1:12" x14ac:dyDescent="0.3">
      <c r="A106" s="34">
        <v>83</v>
      </c>
      <c r="B106" t="s">
        <v>24</v>
      </c>
      <c r="C106" t="s">
        <v>229</v>
      </c>
      <c r="D106">
        <v>2010</v>
      </c>
      <c r="E106" t="s">
        <v>44</v>
      </c>
      <c r="F106" s="4">
        <v>2.9976851851851852E-2</v>
      </c>
      <c r="G106">
        <v>83</v>
      </c>
      <c r="H106" s="6">
        <f t="shared" si="6"/>
        <v>46.064516129032256</v>
      </c>
      <c r="L106" t="str">
        <f>VLOOKUP(B106,'свод по группам'!B$5:AA$579,26,FALSE)</f>
        <v>да</v>
      </c>
    </row>
    <row r="107" spans="1:12" x14ac:dyDescent="0.3">
      <c r="A107" s="34">
        <v>102</v>
      </c>
      <c r="B107" t="s">
        <v>34</v>
      </c>
      <c r="C107" t="s">
        <v>229</v>
      </c>
      <c r="D107">
        <v>2009</v>
      </c>
      <c r="E107" t="s">
        <v>8</v>
      </c>
      <c r="F107" t="s">
        <v>853</v>
      </c>
      <c r="H107" s="6"/>
      <c r="L107" t="str">
        <f>VLOOKUP(B107,'свод по группам'!B$5:AA$579,26,FALSE)</f>
        <v>да</v>
      </c>
    </row>
    <row r="108" spans="1:12" x14ac:dyDescent="0.3">
      <c r="A108" s="34"/>
      <c r="H108" s="6"/>
    </row>
    <row r="109" spans="1:12" x14ac:dyDescent="0.3">
      <c r="A109" s="34">
        <v>64</v>
      </c>
      <c r="B109" t="s">
        <v>293</v>
      </c>
      <c r="C109" t="s">
        <v>294</v>
      </c>
      <c r="D109">
        <v>2009</v>
      </c>
      <c r="E109" t="s">
        <v>8</v>
      </c>
      <c r="F109" s="4">
        <v>2.476851851851852E-2</v>
      </c>
      <c r="G109">
        <v>64</v>
      </c>
      <c r="H109" s="6">
        <f>(200-100*F109/F$3)*K$1</f>
        <v>86.70967741935479</v>
      </c>
      <c r="L109" t="e">
        <f>VLOOKUP(B109,'свод по группам'!B$5:AA$579,26,FALSE)</f>
        <v>#N/A</v>
      </c>
    </row>
    <row r="110" spans="1:12" x14ac:dyDescent="0.3">
      <c r="A110" s="34">
        <v>70</v>
      </c>
      <c r="B110" t="s">
        <v>349</v>
      </c>
      <c r="C110" t="s">
        <v>294</v>
      </c>
      <c r="D110">
        <v>2009</v>
      </c>
      <c r="E110" t="s">
        <v>8</v>
      </c>
      <c r="F110" s="4">
        <v>2.5752314814814815E-2</v>
      </c>
      <c r="G110">
        <v>70</v>
      </c>
      <c r="H110" s="6">
        <f>(200-100*F110/F$3)*K$1</f>
        <v>79.032258064516142</v>
      </c>
      <c r="L110" t="e">
        <f>VLOOKUP(B110,'свод по группам'!B$5:AA$579,26,FALSE)</f>
        <v>#N/A</v>
      </c>
    </row>
    <row r="111" spans="1:12" x14ac:dyDescent="0.3">
      <c r="A111" s="34">
        <v>115</v>
      </c>
      <c r="B111" t="s">
        <v>347</v>
      </c>
      <c r="C111" t="s">
        <v>294</v>
      </c>
      <c r="D111">
        <v>2009</v>
      </c>
      <c r="E111" t="s">
        <v>8</v>
      </c>
      <c r="H111" s="6"/>
      <c r="L111" t="e">
        <f>VLOOKUP(B111,'свод по группам'!B$5:AA$579,26,FALSE)</f>
        <v>#N/A</v>
      </c>
    </row>
    <row r="112" spans="1:12" x14ac:dyDescent="0.3">
      <c r="A112" s="34">
        <v>88</v>
      </c>
      <c r="B112" t="s">
        <v>340</v>
      </c>
      <c r="C112" t="s">
        <v>341</v>
      </c>
      <c r="D112">
        <v>2010</v>
      </c>
      <c r="E112" t="s">
        <v>10</v>
      </c>
      <c r="F112" s="4">
        <v>3.0833333333333334E-2</v>
      </c>
      <c r="G112">
        <v>88</v>
      </c>
      <c r="H112" s="6">
        <f>(200-100*F112/F$3)*K$1</f>
        <v>39.380645161290317</v>
      </c>
      <c r="L112" t="e">
        <f>VLOOKUP(B112,'свод по группам'!B$5:AA$579,26,FALSE)</f>
        <v>#N/A</v>
      </c>
    </row>
    <row r="113" spans="1:12" x14ac:dyDescent="0.3">
      <c r="A113" s="34">
        <v>99</v>
      </c>
      <c r="B113" t="s">
        <v>346</v>
      </c>
      <c r="C113" t="s">
        <v>341</v>
      </c>
      <c r="D113">
        <v>2010</v>
      </c>
      <c r="E113" t="s">
        <v>22</v>
      </c>
      <c r="F113" s="4">
        <v>4.1238425925925921E-2</v>
      </c>
      <c r="G113">
        <v>99</v>
      </c>
      <c r="H113" s="6"/>
      <c r="L113" t="e">
        <f>VLOOKUP(B113,'свод по группам'!B$5:AA$579,26,FALSE)</f>
        <v>#N/A</v>
      </c>
    </row>
    <row r="114" spans="1:12" x14ac:dyDescent="0.3">
      <c r="A114" s="34">
        <v>24</v>
      </c>
      <c r="B114" t="s">
        <v>270</v>
      </c>
      <c r="C114" t="s">
        <v>271</v>
      </c>
      <c r="D114">
        <v>2010</v>
      </c>
      <c r="E114" t="s">
        <v>8</v>
      </c>
      <c r="F114" s="4">
        <v>2.0925925925925928E-2</v>
      </c>
      <c r="G114">
        <v>24</v>
      </c>
      <c r="H114" s="6">
        <f>(200-100*F114/F$3)*K$1</f>
        <v>116.69677419354838</v>
      </c>
      <c r="L114" t="e">
        <f>VLOOKUP(B114,'свод по группам'!B$5:AA$579,26,FALSE)</f>
        <v>#N/A</v>
      </c>
    </row>
    <row r="115" spans="1:12" x14ac:dyDescent="0.3">
      <c r="A115" s="34">
        <v>98</v>
      </c>
      <c r="B115" t="s">
        <v>356</v>
      </c>
      <c r="C115" t="s">
        <v>326</v>
      </c>
      <c r="D115">
        <v>2009</v>
      </c>
      <c r="E115" t="s">
        <v>44</v>
      </c>
      <c r="F115" s="4">
        <v>3.9317129629629625E-2</v>
      </c>
      <c r="G115">
        <v>98</v>
      </c>
      <c r="H115" s="6"/>
      <c r="L115" t="e">
        <f>VLOOKUP(B115,'свод по группам'!B$5:AA$579,26,FALSE)</f>
        <v>#N/A</v>
      </c>
    </row>
    <row r="116" spans="1:12" x14ac:dyDescent="0.3">
      <c r="A116" s="34">
        <v>120</v>
      </c>
      <c r="B116" t="s">
        <v>325</v>
      </c>
      <c r="C116" t="s">
        <v>855</v>
      </c>
      <c r="D116">
        <v>2009</v>
      </c>
      <c r="E116" t="s">
        <v>10</v>
      </c>
      <c r="H116" s="6"/>
      <c r="L116" t="e">
        <f>VLOOKUP(B116,'свод по группам'!B$5:AA$579,26,FALSE)</f>
        <v>#N/A</v>
      </c>
    </row>
    <row r="117" spans="1:12" x14ac:dyDescent="0.3">
      <c r="A117" s="34">
        <v>21</v>
      </c>
      <c r="B117" t="s">
        <v>130</v>
      </c>
      <c r="C117" t="s">
        <v>272</v>
      </c>
      <c r="D117">
        <v>2010</v>
      </c>
      <c r="E117" t="s">
        <v>8</v>
      </c>
      <c r="F117" s="4">
        <v>2.0706018518518519E-2</v>
      </c>
      <c r="G117" t="s">
        <v>848</v>
      </c>
      <c r="H117" s="6">
        <f t="shared" ref="H117:H125" si="7">(200-100*F117/F$3)*K$1</f>
        <v>118.41290322580642</v>
      </c>
      <c r="L117" t="e">
        <f>VLOOKUP(B117,'свод по группам'!B$5:AA$579,26,FALSE)</f>
        <v>#N/A</v>
      </c>
    </row>
    <row r="118" spans="1:12" x14ac:dyDescent="0.3">
      <c r="A118" s="34">
        <v>40</v>
      </c>
      <c r="B118" t="s">
        <v>120</v>
      </c>
      <c r="C118" t="s">
        <v>272</v>
      </c>
      <c r="D118">
        <v>2009</v>
      </c>
      <c r="E118" t="s">
        <v>22</v>
      </c>
      <c r="F118" s="4">
        <v>2.2430555555555554E-2</v>
      </c>
      <c r="G118">
        <v>40</v>
      </c>
      <c r="H118" s="6">
        <f t="shared" si="7"/>
        <v>104.95483870967743</v>
      </c>
      <c r="L118" t="e">
        <f>VLOOKUP(B118,'свод по группам'!B$5:AA$579,26,FALSE)</f>
        <v>#N/A</v>
      </c>
    </row>
    <row r="119" spans="1:12" x14ac:dyDescent="0.3">
      <c r="A119" s="34">
        <v>45</v>
      </c>
      <c r="B119" t="s">
        <v>117</v>
      </c>
      <c r="C119" t="s">
        <v>272</v>
      </c>
      <c r="D119">
        <v>2009</v>
      </c>
      <c r="E119" t="s">
        <v>8</v>
      </c>
      <c r="F119" s="4">
        <v>2.2777777777777775E-2</v>
      </c>
      <c r="G119">
        <v>45</v>
      </c>
      <c r="H119" s="6">
        <f t="shared" si="7"/>
        <v>102.24516129032257</v>
      </c>
      <c r="L119" t="e">
        <f>VLOOKUP(B119,'свод по группам'!B$5:AA$579,26,FALSE)</f>
        <v>#N/A</v>
      </c>
    </row>
    <row r="120" spans="1:12" x14ac:dyDescent="0.3">
      <c r="A120" s="34">
        <v>51</v>
      </c>
      <c r="B120" t="s">
        <v>125</v>
      </c>
      <c r="C120" t="s">
        <v>272</v>
      </c>
      <c r="D120">
        <v>2010</v>
      </c>
      <c r="E120" t="s">
        <v>10</v>
      </c>
      <c r="F120" s="4">
        <v>2.3576388888888893E-2</v>
      </c>
      <c r="G120">
        <v>51</v>
      </c>
      <c r="H120" s="6">
        <f t="shared" si="7"/>
        <v>96.012903225806426</v>
      </c>
      <c r="L120" t="e">
        <f>VLOOKUP(B120,'свод по группам'!B$5:AA$579,26,FALSE)</f>
        <v>#N/A</v>
      </c>
    </row>
    <row r="121" spans="1:12" x14ac:dyDescent="0.3">
      <c r="A121" s="34">
        <v>55</v>
      </c>
      <c r="B121" t="s">
        <v>132</v>
      </c>
      <c r="C121" t="s">
        <v>272</v>
      </c>
      <c r="D121">
        <v>2010</v>
      </c>
      <c r="E121" t="s">
        <v>44</v>
      </c>
      <c r="F121" s="4">
        <v>2.3703703703703703E-2</v>
      </c>
      <c r="G121">
        <v>55</v>
      </c>
      <c r="H121" s="6">
        <f t="shared" si="7"/>
        <v>95.019354838709674</v>
      </c>
      <c r="L121" t="e">
        <f>VLOOKUP(B121,'свод по группам'!B$5:AA$579,26,FALSE)</f>
        <v>#N/A</v>
      </c>
    </row>
    <row r="122" spans="1:12" x14ac:dyDescent="0.3">
      <c r="A122" s="34">
        <v>93</v>
      </c>
      <c r="B122" t="s">
        <v>123</v>
      </c>
      <c r="C122" t="s">
        <v>272</v>
      </c>
      <c r="D122">
        <v>2010</v>
      </c>
      <c r="E122" t="s">
        <v>44</v>
      </c>
      <c r="F122" s="4">
        <v>3.2037037037037037E-2</v>
      </c>
      <c r="G122">
        <v>93</v>
      </c>
      <c r="H122" s="6">
        <f t="shared" si="7"/>
        <v>29.987096774193528</v>
      </c>
      <c r="L122" t="e">
        <f>VLOOKUP(B122,'свод по группам'!B$5:AA$579,26,FALSE)</f>
        <v>#N/A</v>
      </c>
    </row>
    <row r="123" spans="1:12" x14ac:dyDescent="0.3">
      <c r="A123" s="34">
        <v>95</v>
      </c>
      <c r="B123" t="s">
        <v>133</v>
      </c>
      <c r="C123" t="s">
        <v>272</v>
      </c>
      <c r="D123">
        <v>2010</v>
      </c>
      <c r="E123" t="s">
        <v>8</v>
      </c>
      <c r="F123" s="4">
        <v>3.2893518518518523E-2</v>
      </c>
      <c r="G123">
        <v>95</v>
      </c>
      <c r="H123" s="6">
        <f t="shared" si="7"/>
        <v>23.303225806451547</v>
      </c>
      <c r="L123" t="e">
        <f>VLOOKUP(B123,'свод по группам'!B$5:AA$579,26,FALSE)</f>
        <v>#N/A</v>
      </c>
    </row>
    <row r="124" spans="1:12" x14ac:dyDescent="0.3">
      <c r="A124" s="34">
        <v>11</v>
      </c>
      <c r="B124" t="s">
        <v>245</v>
      </c>
      <c r="C124" t="s">
        <v>246</v>
      </c>
      <c r="D124">
        <v>2009</v>
      </c>
      <c r="E124" t="s">
        <v>8</v>
      </c>
      <c r="F124" s="4">
        <v>1.9814814814814816E-2</v>
      </c>
      <c r="G124">
        <v>11</v>
      </c>
      <c r="H124" s="6">
        <f t="shared" si="7"/>
        <v>125.36774193548383</v>
      </c>
      <c r="L124" t="e">
        <f>VLOOKUP(B124,'свод по группам'!B$5:AA$579,26,FALSE)</f>
        <v>#N/A</v>
      </c>
    </row>
    <row r="125" spans="1:12" x14ac:dyDescent="0.3">
      <c r="A125" s="34">
        <v>30</v>
      </c>
      <c r="B125" t="s">
        <v>263</v>
      </c>
      <c r="C125" t="s">
        <v>246</v>
      </c>
      <c r="D125">
        <v>2010</v>
      </c>
      <c r="E125" t="s">
        <v>8</v>
      </c>
      <c r="F125" s="4">
        <v>2.1400462962962965E-2</v>
      </c>
      <c r="G125">
        <v>30</v>
      </c>
      <c r="H125" s="6">
        <f t="shared" si="7"/>
        <v>112.99354838709675</v>
      </c>
      <c r="L125" t="e">
        <f>VLOOKUP(B125,'свод по группам'!B$5:AA$579,26,FALSE)</f>
        <v>#N/A</v>
      </c>
    </row>
    <row r="126" spans="1:12" x14ac:dyDescent="0.3">
      <c r="A126" s="35"/>
      <c r="H126" s="6"/>
      <c r="L126" t="e">
        <f>VLOOKUP(B126,'свод по группам'!B$5:AA$579,26,FALSE)</f>
        <v>#N/A</v>
      </c>
    </row>
    <row r="127" spans="1:12" x14ac:dyDescent="0.3">
      <c r="A127" s="34">
        <v>1</v>
      </c>
      <c r="B127" t="s">
        <v>360</v>
      </c>
      <c r="C127" t="s">
        <v>243</v>
      </c>
      <c r="D127">
        <v>2007</v>
      </c>
      <c r="E127" t="s">
        <v>7</v>
      </c>
      <c r="F127" s="4">
        <v>2.4236111111111111E-2</v>
      </c>
      <c r="G127">
        <v>1</v>
      </c>
      <c r="H127" s="6">
        <f t="shared" ref="H127:H132" si="8">(200-100*F127/F$127)*K$1</f>
        <v>140</v>
      </c>
      <c r="L127" t="e">
        <f>VLOOKUP(B127,'свод по группам'!B$5:AA$579,26,FALSE)</f>
        <v>#N/A</v>
      </c>
    </row>
    <row r="128" spans="1:12" x14ac:dyDescent="0.3">
      <c r="A128" s="34">
        <v>42</v>
      </c>
      <c r="B128" t="s">
        <v>419</v>
      </c>
      <c r="C128" t="s">
        <v>277</v>
      </c>
      <c r="D128">
        <v>2008</v>
      </c>
      <c r="E128" t="s">
        <v>7</v>
      </c>
      <c r="F128" s="4">
        <v>3.0682870370370371E-2</v>
      </c>
      <c r="G128">
        <v>42</v>
      </c>
      <c r="H128" s="6">
        <f t="shared" si="8"/>
        <v>102.76026743075451</v>
      </c>
      <c r="L128" t="e">
        <f>VLOOKUP(B128,'свод по группам'!B$5:AA$579,26,FALSE)</f>
        <v>#N/A</v>
      </c>
    </row>
    <row r="129" spans="1:12" x14ac:dyDescent="0.3">
      <c r="A129" s="34">
        <v>53</v>
      </c>
      <c r="B129" t="s">
        <v>416</v>
      </c>
      <c r="C129" t="s">
        <v>277</v>
      </c>
      <c r="D129">
        <v>2008</v>
      </c>
      <c r="E129" t="s">
        <v>10</v>
      </c>
      <c r="F129" s="4">
        <v>3.2314814814814817E-2</v>
      </c>
      <c r="G129">
        <v>53</v>
      </c>
      <c r="H129" s="6">
        <f t="shared" si="8"/>
        <v>93.333333333333314</v>
      </c>
      <c r="L129" t="e">
        <f>VLOOKUP(B129,'свод по группам'!B$5:AA$579,26,FALSE)</f>
        <v>#N/A</v>
      </c>
    </row>
    <row r="130" spans="1:12" x14ac:dyDescent="0.3">
      <c r="A130" s="34">
        <v>75</v>
      </c>
      <c r="B130" t="s">
        <v>435</v>
      </c>
      <c r="C130" t="s">
        <v>277</v>
      </c>
      <c r="D130">
        <v>2008</v>
      </c>
      <c r="E130" t="s">
        <v>8</v>
      </c>
      <c r="F130" s="4">
        <v>3.9143518518518515E-2</v>
      </c>
      <c r="G130">
        <v>75</v>
      </c>
      <c r="H130" s="6">
        <f t="shared" si="8"/>
        <v>53.887297039159535</v>
      </c>
      <c r="L130" t="e">
        <f>VLOOKUP(B130,'свод по группам'!B$5:AA$579,26,FALSE)</f>
        <v>#N/A</v>
      </c>
    </row>
    <row r="131" spans="1:12" x14ac:dyDescent="0.3">
      <c r="A131" s="34">
        <v>7</v>
      </c>
      <c r="B131" t="s">
        <v>367</v>
      </c>
      <c r="C131" t="s">
        <v>321</v>
      </c>
      <c r="D131">
        <v>2008</v>
      </c>
      <c r="E131" t="s">
        <v>7</v>
      </c>
      <c r="F131" s="4">
        <v>2.6064814814814815E-2</v>
      </c>
      <c r="G131">
        <v>7</v>
      </c>
      <c r="H131" s="6">
        <f t="shared" si="8"/>
        <v>129.4364851957975</v>
      </c>
      <c r="L131" t="e">
        <f>VLOOKUP(B131,'свод по группам'!B$5:AA$579,26,FALSE)</f>
        <v>#N/A</v>
      </c>
    </row>
    <row r="132" spans="1:12" x14ac:dyDescent="0.3">
      <c r="A132" s="34">
        <v>8</v>
      </c>
      <c r="B132" t="s">
        <v>364</v>
      </c>
      <c r="C132" t="s">
        <v>321</v>
      </c>
      <c r="D132">
        <v>2008</v>
      </c>
      <c r="E132" t="s">
        <v>8</v>
      </c>
      <c r="F132" s="4">
        <v>2.6087962962962966E-2</v>
      </c>
      <c r="G132">
        <v>8</v>
      </c>
      <c r="H132" s="6">
        <f t="shared" si="8"/>
        <v>129.3027698185291</v>
      </c>
      <c r="L132" t="e">
        <f>VLOOKUP(B132,'свод по группам'!B$5:AA$579,26,FALSE)</f>
        <v>#N/A</v>
      </c>
    </row>
    <row r="133" spans="1:12" x14ac:dyDescent="0.3">
      <c r="A133" s="34">
        <v>84</v>
      </c>
      <c r="B133" t="s">
        <v>396</v>
      </c>
      <c r="C133" t="s">
        <v>321</v>
      </c>
      <c r="D133">
        <v>2007</v>
      </c>
      <c r="E133" t="s">
        <v>8</v>
      </c>
      <c r="H133" s="6"/>
      <c r="L133" t="e">
        <f>VLOOKUP(B133,'свод по группам'!B$5:AA$579,26,FALSE)</f>
        <v>#N/A</v>
      </c>
    </row>
    <row r="134" spans="1:12" x14ac:dyDescent="0.3">
      <c r="A134" s="34">
        <v>89</v>
      </c>
      <c r="B134" t="s">
        <v>423</v>
      </c>
      <c r="C134" t="s">
        <v>321</v>
      </c>
      <c r="D134">
        <v>2008</v>
      </c>
      <c r="E134" t="s">
        <v>8</v>
      </c>
      <c r="H134" s="6"/>
      <c r="L134" t="e">
        <f>VLOOKUP(B134,'свод по группам'!B$5:AA$579,26,FALSE)</f>
        <v>#N/A</v>
      </c>
    </row>
    <row r="135" spans="1:12" x14ac:dyDescent="0.3">
      <c r="A135" s="34">
        <v>5</v>
      </c>
      <c r="B135" t="s">
        <v>359</v>
      </c>
      <c r="C135" t="s">
        <v>228</v>
      </c>
      <c r="D135">
        <v>2007</v>
      </c>
      <c r="E135" t="s">
        <v>7</v>
      </c>
      <c r="F135" s="4">
        <v>2.5578703703703704E-2</v>
      </c>
      <c r="G135">
        <v>5</v>
      </c>
      <c r="H135" s="6">
        <f>(200-100*F135/F$127)*K$1</f>
        <v>132.24450811843363</v>
      </c>
      <c r="L135" t="e">
        <f>VLOOKUP(B135,'свод по группам'!B$5:AA$579,26,FALSE)</f>
        <v>#N/A</v>
      </c>
    </row>
    <row r="136" spans="1:12" x14ac:dyDescent="0.3">
      <c r="A136" s="34">
        <v>27</v>
      </c>
      <c r="B136" t="s">
        <v>382</v>
      </c>
      <c r="C136" t="s">
        <v>228</v>
      </c>
      <c r="D136">
        <v>2007</v>
      </c>
      <c r="E136" t="s">
        <v>7</v>
      </c>
      <c r="F136" s="4">
        <v>2.8912037037037038E-2</v>
      </c>
      <c r="G136">
        <v>27</v>
      </c>
      <c r="H136" s="6">
        <f>(200-100*F136/F$127)*K$1</f>
        <v>112.98949379178605</v>
      </c>
      <c r="L136" t="e">
        <f>VLOOKUP(B136,'свод по группам'!B$5:AA$579,26,FALSE)</f>
        <v>#N/A</v>
      </c>
    </row>
    <row r="137" spans="1:12" x14ac:dyDescent="0.3">
      <c r="A137" s="34">
        <v>36</v>
      </c>
      <c r="B137" t="s">
        <v>393</v>
      </c>
      <c r="C137" t="s">
        <v>228</v>
      </c>
      <c r="D137">
        <v>2008</v>
      </c>
      <c r="E137" t="s">
        <v>8</v>
      </c>
      <c r="F137" s="4">
        <v>3.0138888888888885E-2</v>
      </c>
      <c r="G137">
        <v>36</v>
      </c>
      <c r="H137" s="6">
        <f>(200-100*F137/F$127)*K$1</f>
        <v>105.90257879656164</v>
      </c>
      <c r="L137" t="e">
        <f>VLOOKUP(B137,'свод по группам'!B$5:AA$579,26,FALSE)</f>
        <v>#N/A</v>
      </c>
    </row>
    <row r="138" spans="1:12" x14ac:dyDescent="0.3">
      <c r="A138" s="34">
        <v>40</v>
      </c>
      <c r="B138" t="s">
        <v>428</v>
      </c>
      <c r="C138" t="s">
        <v>228</v>
      </c>
      <c r="D138">
        <v>2008</v>
      </c>
      <c r="E138" t="s">
        <v>8</v>
      </c>
      <c r="F138" s="4">
        <v>3.0520833333333334E-2</v>
      </c>
      <c r="G138">
        <v>40</v>
      </c>
      <c r="H138" s="6">
        <f>(200-100*F138/F$127)*K$1</f>
        <v>103.69627507163322</v>
      </c>
      <c r="L138" t="e">
        <f>VLOOKUP(B138,'свод по группам'!B$5:AA$579,26,FALSE)</f>
        <v>#N/A</v>
      </c>
    </row>
    <row r="139" spans="1:12" x14ac:dyDescent="0.3">
      <c r="A139" s="34">
        <v>50</v>
      </c>
      <c r="B139" t="s">
        <v>422</v>
      </c>
      <c r="C139" t="s">
        <v>228</v>
      </c>
      <c r="D139">
        <v>2008</v>
      </c>
      <c r="E139" t="s">
        <v>8</v>
      </c>
      <c r="F139" s="4">
        <v>3.1712962962962964E-2</v>
      </c>
      <c r="G139">
        <v>50</v>
      </c>
      <c r="H139" s="6">
        <f>(200-100*F139/F$127)*K$1</f>
        <v>96.809933142311351</v>
      </c>
      <c r="L139" t="e">
        <f>VLOOKUP(B139,'свод по группам'!B$5:AA$579,26,FALSE)</f>
        <v>#N/A</v>
      </c>
    </row>
    <row r="140" spans="1:12" x14ac:dyDescent="0.3">
      <c r="A140" s="34">
        <v>87</v>
      </c>
      <c r="B140" t="s">
        <v>398</v>
      </c>
      <c r="C140" t="s">
        <v>228</v>
      </c>
      <c r="D140">
        <v>2008</v>
      </c>
      <c r="E140" t="s">
        <v>8</v>
      </c>
      <c r="H140" s="6"/>
      <c r="L140" t="e">
        <f>VLOOKUP(B140,'свод по группам'!B$5:AA$579,26,FALSE)</f>
        <v>#N/A</v>
      </c>
    </row>
    <row r="141" spans="1:12" x14ac:dyDescent="0.3">
      <c r="A141" s="34">
        <v>9</v>
      </c>
      <c r="B141" t="s">
        <v>362</v>
      </c>
      <c r="C141" t="s">
        <v>226</v>
      </c>
      <c r="D141">
        <v>2007</v>
      </c>
      <c r="E141" t="s">
        <v>7</v>
      </c>
      <c r="F141" s="4">
        <v>2.6782407407407408E-2</v>
      </c>
      <c r="G141">
        <v>9</v>
      </c>
      <c r="H141" s="6">
        <f>(200-100*F141/F$127)*K$1</f>
        <v>125.29130850047753</v>
      </c>
      <c r="L141" t="e">
        <f>VLOOKUP(B141,'свод по группам'!B$5:AA$579,26,FALSE)</f>
        <v>#N/A</v>
      </c>
    </row>
    <row r="142" spans="1:12" x14ac:dyDescent="0.3">
      <c r="A142" s="34">
        <v>18</v>
      </c>
      <c r="B142" t="s">
        <v>372</v>
      </c>
      <c r="C142" t="s">
        <v>226</v>
      </c>
      <c r="D142">
        <v>2007</v>
      </c>
      <c r="E142" t="s">
        <v>7</v>
      </c>
      <c r="F142" s="4">
        <v>2.7916666666666669E-2</v>
      </c>
      <c r="G142">
        <v>18</v>
      </c>
      <c r="H142" s="6">
        <f>(200-100*F142/F$127)*K$1</f>
        <v>118.73925501432663</v>
      </c>
      <c r="L142" t="e">
        <f>VLOOKUP(B142,'свод по группам'!B$5:AA$579,26,FALSE)</f>
        <v>#N/A</v>
      </c>
    </row>
    <row r="143" spans="1:12" x14ac:dyDescent="0.3">
      <c r="A143" s="34">
        <v>19</v>
      </c>
      <c r="B143" t="s">
        <v>408</v>
      </c>
      <c r="C143" t="s">
        <v>226</v>
      </c>
      <c r="D143">
        <v>2008</v>
      </c>
      <c r="E143" t="s">
        <v>8</v>
      </c>
      <c r="F143" s="4">
        <v>2.8020833333333332E-2</v>
      </c>
      <c r="G143">
        <v>19</v>
      </c>
      <c r="H143" s="6">
        <f>(200-100*F143/F$127)*K$1</f>
        <v>118.13753581661892</v>
      </c>
      <c r="L143" t="e">
        <f>VLOOKUP(B143,'свод по группам'!B$5:AA$579,26,FALSE)</f>
        <v>#N/A</v>
      </c>
    </row>
    <row r="144" spans="1:12" x14ac:dyDescent="0.3">
      <c r="A144" s="34">
        <v>29</v>
      </c>
      <c r="B144" t="s">
        <v>389</v>
      </c>
      <c r="C144" t="s">
        <v>226</v>
      </c>
      <c r="D144">
        <v>2007</v>
      </c>
      <c r="E144" t="s">
        <v>7</v>
      </c>
      <c r="F144" s="4">
        <v>2.929398148148148E-2</v>
      </c>
      <c r="G144">
        <v>29</v>
      </c>
      <c r="H144" s="6">
        <f>(200-100*F144/F$127)*K$1</f>
        <v>110.7831900668577</v>
      </c>
      <c r="L144" t="e">
        <f>VLOOKUP(B144,'свод по группам'!B$5:AA$579,26,FALSE)</f>
        <v>#N/A</v>
      </c>
    </row>
    <row r="145" spans="1:12" x14ac:dyDescent="0.3">
      <c r="A145" s="34">
        <v>33</v>
      </c>
      <c r="B145" t="s">
        <v>392</v>
      </c>
      <c r="C145" t="s">
        <v>226</v>
      </c>
      <c r="D145">
        <v>2007</v>
      </c>
      <c r="E145" t="s">
        <v>8</v>
      </c>
      <c r="F145" s="4">
        <v>2.990740740740741E-2</v>
      </c>
      <c r="G145">
        <v>33</v>
      </c>
      <c r="H145" s="6">
        <f>(200-100*F145/F$127)*K$1</f>
        <v>107.23973256924545</v>
      </c>
      <c r="L145" t="e">
        <f>VLOOKUP(B145,'свод по группам'!B$5:AA$579,26,FALSE)</f>
        <v>#N/A</v>
      </c>
    </row>
    <row r="146" spans="1:12" x14ac:dyDescent="0.3">
      <c r="A146" s="34">
        <v>90</v>
      </c>
      <c r="B146" t="s">
        <v>412</v>
      </c>
      <c r="C146" t="s">
        <v>226</v>
      </c>
      <c r="D146">
        <v>2008</v>
      </c>
      <c r="E146" t="s">
        <v>8</v>
      </c>
      <c r="H146" s="6"/>
      <c r="L146" t="e">
        <f>VLOOKUP(B146,'свод по группам'!B$5:AA$579,26,FALSE)</f>
        <v>#N/A</v>
      </c>
    </row>
    <row r="147" spans="1:12" x14ac:dyDescent="0.3">
      <c r="A147" s="34">
        <v>12</v>
      </c>
      <c r="B147" t="s">
        <v>371</v>
      </c>
      <c r="C147" t="s">
        <v>222</v>
      </c>
      <c r="D147">
        <v>2007</v>
      </c>
      <c r="E147" t="s">
        <v>7</v>
      </c>
      <c r="F147" s="4">
        <v>2.7372685185185184E-2</v>
      </c>
      <c r="G147">
        <v>12</v>
      </c>
      <c r="H147" s="6">
        <f t="shared" ref="H147:H159" si="9">(200-100*F147/F$127)*K$1</f>
        <v>121.88156638013371</v>
      </c>
      <c r="L147" t="e">
        <f>VLOOKUP(B147,'свод по группам'!B$5:AA$579,26,FALSE)</f>
        <v>#N/A</v>
      </c>
    </row>
    <row r="148" spans="1:12" x14ac:dyDescent="0.3">
      <c r="A148" s="34">
        <v>20</v>
      </c>
      <c r="B148" t="s">
        <v>394</v>
      </c>
      <c r="C148" t="s">
        <v>222</v>
      </c>
      <c r="D148">
        <v>2008</v>
      </c>
      <c r="E148" t="s">
        <v>8</v>
      </c>
      <c r="F148" s="4">
        <v>2.8298611111111111E-2</v>
      </c>
      <c r="G148">
        <v>20</v>
      </c>
      <c r="H148" s="6">
        <f t="shared" si="9"/>
        <v>116.53295128939827</v>
      </c>
      <c r="L148" t="e">
        <f>VLOOKUP(B148,'свод по группам'!B$5:AA$579,26,FALSE)</f>
        <v>#N/A</v>
      </c>
    </row>
    <row r="149" spans="1:12" x14ac:dyDescent="0.3">
      <c r="A149" s="34">
        <v>21</v>
      </c>
      <c r="B149" t="s">
        <v>390</v>
      </c>
      <c r="C149" t="s">
        <v>222</v>
      </c>
      <c r="D149">
        <v>2008</v>
      </c>
      <c r="E149" t="s">
        <v>8</v>
      </c>
      <c r="F149" s="4">
        <v>2.8437500000000001E-2</v>
      </c>
      <c r="G149">
        <v>21</v>
      </c>
      <c r="H149" s="6">
        <f t="shared" si="9"/>
        <v>115.73065902578796</v>
      </c>
      <c r="L149" t="e">
        <f>VLOOKUP(B149,'свод по группам'!B$5:AA$579,26,FALSE)</f>
        <v>#N/A</v>
      </c>
    </row>
    <row r="150" spans="1:12" x14ac:dyDescent="0.3">
      <c r="A150" s="34">
        <v>25</v>
      </c>
      <c r="B150" t="s">
        <v>388</v>
      </c>
      <c r="C150" t="s">
        <v>222</v>
      </c>
      <c r="D150">
        <v>2008</v>
      </c>
      <c r="E150" t="s">
        <v>8</v>
      </c>
      <c r="F150" s="4">
        <v>2.8657407407407406E-2</v>
      </c>
      <c r="G150" t="s">
        <v>856</v>
      </c>
      <c r="H150" s="6">
        <f t="shared" si="9"/>
        <v>114.46036294173831</v>
      </c>
      <c r="L150" t="e">
        <f>VLOOKUP(B150,'свод по группам'!B$5:AA$579,26,FALSE)</f>
        <v>#N/A</v>
      </c>
    </row>
    <row r="151" spans="1:12" x14ac:dyDescent="0.3">
      <c r="A151" s="34">
        <v>31</v>
      </c>
      <c r="B151" t="s">
        <v>385</v>
      </c>
      <c r="C151" t="s">
        <v>222</v>
      </c>
      <c r="D151">
        <v>2008</v>
      </c>
      <c r="E151" t="s">
        <v>8</v>
      </c>
      <c r="F151" s="4">
        <v>2.9803240740740741E-2</v>
      </c>
      <c r="G151">
        <v>31</v>
      </c>
      <c r="H151" s="6">
        <f t="shared" si="9"/>
        <v>107.84145176695321</v>
      </c>
      <c r="L151" t="e">
        <f>VLOOKUP(B151,'свод по группам'!B$5:AA$579,26,FALSE)</f>
        <v>#N/A</v>
      </c>
    </row>
    <row r="152" spans="1:12" x14ac:dyDescent="0.3">
      <c r="A152" s="34">
        <v>34</v>
      </c>
      <c r="B152" t="s">
        <v>410</v>
      </c>
      <c r="C152" t="s">
        <v>222</v>
      </c>
      <c r="D152">
        <v>2008</v>
      </c>
      <c r="E152" t="s">
        <v>8</v>
      </c>
      <c r="F152" s="4">
        <v>2.9930555555555557E-2</v>
      </c>
      <c r="G152">
        <v>34</v>
      </c>
      <c r="H152" s="6">
        <f t="shared" si="9"/>
        <v>107.10601719197706</v>
      </c>
      <c r="L152" t="e">
        <f>VLOOKUP(B152,'свод по группам'!B$5:AA$579,26,FALSE)</f>
        <v>#N/A</v>
      </c>
    </row>
    <row r="153" spans="1:12" x14ac:dyDescent="0.3">
      <c r="A153" s="34">
        <v>37</v>
      </c>
      <c r="B153" t="s">
        <v>379</v>
      </c>
      <c r="C153" t="s">
        <v>222</v>
      </c>
      <c r="D153">
        <v>2008</v>
      </c>
      <c r="E153" t="s">
        <v>10</v>
      </c>
      <c r="F153" s="4">
        <v>3.0173611111111113E-2</v>
      </c>
      <c r="G153">
        <v>37</v>
      </c>
      <c r="H153" s="6">
        <f t="shared" si="9"/>
        <v>105.70200573065902</v>
      </c>
      <c r="L153" t="e">
        <f>VLOOKUP(B153,'свод по группам'!B$5:AA$579,26,FALSE)</f>
        <v>#N/A</v>
      </c>
    </row>
    <row r="154" spans="1:12" x14ac:dyDescent="0.3">
      <c r="A154" s="34">
        <v>39</v>
      </c>
      <c r="B154" t="s">
        <v>378</v>
      </c>
      <c r="C154" t="s">
        <v>222</v>
      </c>
      <c r="D154">
        <v>2007</v>
      </c>
      <c r="E154" t="s">
        <v>8</v>
      </c>
      <c r="F154" s="4">
        <v>3.0486111111111113E-2</v>
      </c>
      <c r="G154">
        <v>39</v>
      </c>
      <c r="H154" s="6">
        <f t="shared" si="9"/>
        <v>103.8968481375358</v>
      </c>
      <c r="L154" t="e">
        <f>VLOOKUP(B154,'свод по группам'!B$5:AA$579,26,FALSE)</f>
        <v>#N/A</v>
      </c>
    </row>
    <row r="155" spans="1:12" x14ac:dyDescent="0.3">
      <c r="A155" s="34">
        <v>51</v>
      </c>
      <c r="B155" t="s">
        <v>387</v>
      </c>
      <c r="C155" t="s">
        <v>222</v>
      </c>
      <c r="D155">
        <v>2007</v>
      </c>
      <c r="E155" t="s">
        <v>8</v>
      </c>
      <c r="F155" s="4">
        <v>3.1863425925925927E-2</v>
      </c>
      <c r="G155">
        <v>51</v>
      </c>
      <c r="H155" s="6">
        <f t="shared" si="9"/>
        <v>95.940783190066838</v>
      </c>
      <c r="L155" t="e">
        <f>VLOOKUP(B155,'свод по группам'!B$5:AA$579,26,FALSE)</f>
        <v>#N/A</v>
      </c>
    </row>
    <row r="156" spans="1:12" x14ac:dyDescent="0.3">
      <c r="A156" s="34">
        <v>57</v>
      </c>
      <c r="B156" t="s">
        <v>431</v>
      </c>
      <c r="C156" t="s">
        <v>222</v>
      </c>
      <c r="D156">
        <v>2007</v>
      </c>
      <c r="E156" t="s">
        <v>8</v>
      </c>
      <c r="F156" s="4">
        <v>3.2743055555555553E-2</v>
      </c>
      <c r="G156">
        <v>57</v>
      </c>
      <c r="H156" s="6">
        <f t="shared" si="9"/>
        <v>90.859598853868192</v>
      </c>
      <c r="L156" t="e">
        <f>VLOOKUP(B156,'свод по группам'!B$5:AA$579,26,FALSE)</f>
        <v>#N/A</v>
      </c>
    </row>
    <row r="157" spans="1:12" x14ac:dyDescent="0.3">
      <c r="A157" s="34">
        <v>65</v>
      </c>
      <c r="B157" t="s">
        <v>424</v>
      </c>
      <c r="C157" t="s">
        <v>222</v>
      </c>
      <c r="D157">
        <v>2008</v>
      </c>
      <c r="E157" t="s">
        <v>8</v>
      </c>
      <c r="F157" s="4">
        <v>3.4236111111111113E-2</v>
      </c>
      <c r="G157">
        <v>65</v>
      </c>
      <c r="H157" s="6">
        <f t="shared" si="9"/>
        <v>82.234957020057323</v>
      </c>
      <c r="L157" t="e">
        <f>VLOOKUP(B157,'свод по группам'!B$5:AA$579,26,FALSE)</f>
        <v>#N/A</v>
      </c>
    </row>
    <row r="158" spans="1:12" x14ac:dyDescent="0.3">
      <c r="A158" s="34">
        <v>77</v>
      </c>
      <c r="B158" t="s">
        <v>442</v>
      </c>
      <c r="C158" t="s">
        <v>222</v>
      </c>
      <c r="D158">
        <v>2007</v>
      </c>
      <c r="E158" t="s">
        <v>10</v>
      </c>
      <c r="F158" s="4">
        <v>3.9733796296296302E-2</v>
      </c>
      <c r="G158">
        <v>77</v>
      </c>
      <c r="H158" s="6">
        <f t="shared" si="9"/>
        <v>50.477554918815635</v>
      </c>
      <c r="L158" t="e">
        <f>VLOOKUP(B158,'свод по группам'!B$5:AA$579,26,FALSE)</f>
        <v>#N/A</v>
      </c>
    </row>
    <row r="159" spans="1:12" x14ac:dyDescent="0.3">
      <c r="A159" s="34">
        <v>78</v>
      </c>
      <c r="B159" t="s">
        <v>444</v>
      </c>
      <c r="C159" t="s">
        <v>222</v>
      </c>
      <c r="D159">
        <v>2008</v>
      </c>
      <c r="E159" t="s">
        <v>10</v>
      </c>
      <c r="F159" s="4">
        <v>4.7233796296296295E-2</v>
      </c>
      <c r="G159">
        <v>78</v>
      </c>
      <c r="H159" s="6">
        <f t="shared" si="9"/>
        <v>7.1537726838586302</v>
      </c>
      <c r="L159" t="e">
        <f>VLOOKUP(B159,'свод по группам'!B$5:AA$579,26,FALSE)</f>
        <v>#N/A</v>
      </c>
    </row>
    <row r="160" spans="1:12" x14ac:dyDescent="0.3">
      <c r="A160" s="34">
        <v>81</v>
      </c>
      <c r="B160" t="s">
        <v>445</v>
      </c>
      <c r="C160" t="s">
        <v>222</v>
      </c>
      <c r="D160">
        <v>2008</v>
      </c>
      <c r="E160" t="s">
        <v>10</v>
      </c>
      <c r="F160" s="4">
        <v>5.3217592592592594E-2</v>
      </c>
      <c r="G160">
        <v>81</v>
      </c>
      <c r="H160" s="6"/>
      <c r="L160" t="e">
        <f>VLOOKUP(B160,'свод по группам'!B$5:AA$579,26,FALSE)</f>
        <v>#N/A</v>
      </c>
    </row>
    <row r="161" spans="1:12" x14ac:dyDescent="0.3">
      <c r="A161" s="34">
        <v>83</v>
      </c>
      <c r="B161" t="s">
        <v>397</v>
      </c>
      <c r="C161" t="s">
        <v>222</v>
      </c>
      <c r="D161">
        <v>2008</v>
      </c>
      <c r="E161" t="s">
        <v>8</v>
      </c>
      <c r="H161" s="6"/>
      <c r="L161" t="e">
        <f>VLOOKUP(B161,'свод по группам'!B$5:AA$579,26,FALSE)</f>
        <v>#N/A</v>
      </c>
    </row>
    <row r="162" spans="1:12" x14ac:dyDescent="0.3">
      <c r="A162" s="34">
        <v>3</v>
      </c>
      <c r="B162" t="s">
        <v>365</v>
      </c>
      <c r="C162" t="s">
        <v>233</v>
      </c>
      <c r="D162">
        <v>2007</v>
      </c>
      <c r="E162" t="s">
        <v>7</v>
      </c>
      <c r="F162" s="4">
        <v>2.5509259259259259E-2</v>
      </c>
      <c r="G162">
        <v>3</v>
      </c>
      <c r="H162" s="6">
        <f t="shared" ref="H162:H167" si="10">(200-100*F162/F$127)*K$1</f>
        <v>132.64565425023878</v>
      </c>
      <c r="L162" t="e">
        <f>VLOOKUP(B162,'свод по группам'!B$5:AA$579,26,FALSE)</f>
        <v>#N/A</v>
      </c>
    </row>
    <row r="163" spans="1:12" x14ac:dyDescent="0.3">
      <c r="A163" s="34">
        <v>15</v>
      </c>
      <c r="B163" t="s">
        <v>381</v>
      </c>
      <c r="C163" t="s">
        <v>233</v>
      </c>
      <c r="D163">
        <v>2007</v>
      </c>
      <c r="E163" t="s">
        <v>7</v>
      </c>
      <c r="F163" s="4">
        <v>2.7685185185185188E-2</v>
      </c>
      <c r="G163">
        <v>15</v>
      </c>
      <c r="H163" s="6">
        <f t="shared" si="10"/>
        <v>120.07640878701049</v>
      </c>
      <c r="L163" t="e">
        <f>VLOOKUP(B163,'свод по группам'!B$5:AA$579,26,FALSE)</f>
        <v>#N/A</v>
      </c>
    </row>
    <row r="164" spans="1:12" x14ac:dyDescent="0.3">
      <c r="A164" s="34">
        <v>43</v>
      </c>
      <c r="B164" t="s">
        <v>391</v>
      </c>
      <c r="C164" t="s">
        <v>233</v>
      </c>
      <c r="D164">
        <v>2007</v>
      </c>
      <c r="E164" t="s">
        <v>8</v>
      </c>
      <c r="F164" s="4">
        <v>3.0937499999999996E-2</v>
      </c>
      <c r="G164">
        <v>43</v>
      </c>
      <c r="H164" s="6">
        <f t="shared" si="10"/>
        <v>101.28939828080232</v>
      </c>
      <c r="L164" t="e">
        <f>VLOOKUP(B164,'свод по группам'!B$5:AA$579,26,FALSE)</f>
        <v>#N/A</v>
      </c>
    </row>
    <row r="165" spans="1:12" x14ac:dyDescent="0.3">
      <c r="A165" s="34">
        <v>55</v>
      </c>
      <c r="B165" t="s">
        <v>427</v>
      </c>
      <c r="C165" t="s">
        <v>233</v>
      </c>
      <c r="D165">
        <v>2008</v>
      </c>
      <c r="E165" t="s">
        <v>8</v>
      </c>
      <c r="F165" s="4">
        <v>3.2627314814814817E-2</v>
      </c>
      <c r="G165">
        <v>55</v>
      </c>
      <c r="H165" s="6">
        <f t="shared" si="10"/>
        <v>91.528175740210116</v>
      </c>
      <c r="L165" t="e">
        <f>VLOOKUP(B165,'свод по группам'!B$5:AA$579,26,FALSE)</f>
        <v>#N/A</v>
      </c>
    </row>
    <row r="166" spans="1:12" x14ac:dyDescent="0.3">
      <c r="A166" s="34">
        <v>71</v>
      </c>
      <c r="B166" t="s">
        <v>421</v>
      </c>
      <c r="C166" t="s">
        <v>233</v>
      </c>
      <c r="D166">
        <v>2008</v>
      </c>
      <c r="E166" t="s">
        <v>7</v>
      </c>
      <c r="F166" s="4">
        <v>3.6400462962962961E-2</v>
      </c>
      <c r="G166">
        <v>71</v>
      </c>
      <c r="H166" s="6">
        <f t="shared" si="10"/>
        <v>69.732569245463225</v>
      </c>
      <c r="L166" t="e">
        <f>VLOOKUP(B166,'свод по группам'!B$5:AA$579,26,FALSE)</f>
        <v>#N/A</v>
      </c>
    </row>
    <row r="167" spans="1:12" x14ac:dyDescent="0.3">
      <c r="A167" s="34">
        <v>76</v>
      </c>
      <c r="B167" t="s">
        <v>441</v>
      </c>
      <c r="C167" t="s">
        <v>233</v>
      </c>
      <c r="D167">
        <v>2008</v>
      </c>
      <c r="E167" t="s">
        <v>44</v>
      </c>
      <c r="F167" s="4">
        <v>3.9675925925925927E-2</v>
      </c>
      <c r="G167">
        <v>76</v>
      </c>
      <c r="H167" s="6">
        <f t="shared" si="10"/>
        <v>50.811843361986632</v>
      </c>
      <c r="L167" t="e">
        <f>VLOOKUP(B167,'свод по группам'!B$5:AA$579,26,FALSE)</f>
        <v>#N/A</v>
      </c>
    </row>
    <row r="168" spans="1:12" x14ac:dyDescent="0.3">
      <c r="A168" s="34">
        <v>85</v>
      </c>
      <c r="B168" t="s">
        <v>395</v>
      </c>
      <c r="C168" t="s">
        <v>233</v>
      </c>
      <c r="D168">
        <v>2007</v>
      </c>
      <c r="E168" t="s">
        <v>8</v>
      </c>
      <c r="H168" s="6"/>
      <c r="L168" t="e">
        <f>VLOOKUP(B168,'свод по группам'!B$5:AA$579,26,FALSE)</f>
        <v>#N/A</v>
      </c>
    </row>
    <row r="169" spans="1:12" x14ac:dyDescent="0.3">
      <c r="A169" s="34">
        <v>88</v>
      </c>
      <c r="B169" t="s">
        <v>406</v>
      </c>
      <c r="C169" t="s">
        <v>307</v>
      </c>
      <c r="D169">
        <v>2008</v>
      </c>
      <c r="E169" t="s">
        <v>8</v>
      </c>
      <c r="H169" s="6"/>
      <c r="L169" t="e">
        <f>VLOOKUP(B169,'свод по группам'!B$5:AA$579,26,FALSE)</f>
        <v>#N/A</v>
      </c>
    </row>
    <row r="170" spans="1:12" x14ac:dyDescent="0.3">
      <c r="A170" s="34">
        <v>11</v>
      </c>
      <c r="B170" t="s">
        <v>373</v>
      </c>
      <c r="C170" t="s">
        <v>292</v>
      </c>
      <c r="D170">
        <v>2007</v>
      </c>
      <c r="E170" t="s">
        <v>7</v>
      </c>
      <c r="F170" s="4">
        <v>2.704861111111111E-2</v>
      </c>
      <c r="G170">
        <v>11</v>
      </c>
      <c r="H170" s="6">
        <f t="shared" ref="H170:H185" si="11">(200-100*F170/F$127)*K$1</f>
        <v>123.7535816618911</v>
      </c>
      <c r="L170" t="e">
        <f>VLOOKUP(B170,'свод по группам'!B$5:AA$579,26,FALSE)</f>
        <v>#N/A</v>
      </c>
    </row>
    <row r="171" spans="1:12" x14ac:dyDescent="0.3">
      <c r="A171" s="34">
        <v>49</v>
      </c>
      <c r="B171" t="s">
        <v>404</v>
      </c>
      <c r="C171" t="s">
        <v>292</v>
      </c>
      <c r="D171">
        <v>2007</v>
      </c>
      <c r="E171" t="s">
        <v>8</v>
      </c>
      <c r="F171" s="4">
        <v>3.1574074074074074E-2</v>
      </c>
      <c r="G171">
        <v>49</v>
      </c>
      <c r="H171" s="6">
        <f t="shared" si="11"/>
        <v>97.612225405921677</v>
      </c>
      <c r="L171" t="e">
        <f>VLOOKUP(B171,'свод по группам'!B$5:AA$579,26,FALSE)</f>
        <v>#N/A</v>
      </c>
    </row>
    <row r="172" spans="1:12" x14ac:dyDescent="0.3">
      <c r="A172" s="34">
        <v>38</v>
      </c>
      <c r="B172" t="s">
        <v>400</v>
      </c>
      <c r="C172" t="s">
        <v>401</v>
      </c>
      <c r="D172">
        <v>2007</v>
      </c>
      <c r="E172" t="s">
        <v>8</v>
      </c>
      <c r="F172" s="4">
        <v>3.0474537037037036E-2</v>
      </c>
      <c r="G172">
        <v>38</v>
      </c>
      <c r="H172" s="6">
        <f t="shared" si="11"/>
        <v>103.96370582617</v>
      </c>
      <c r="L172" t="e">
        <f>VLOOKUP(B172,'свод по группам'!B$5:AA$579,26,FALSE)</f>
        <v>#N/A</v>
      </c>
    </row>
    <row r="173" spans="1:12" x14ac:dyDescent="0.3">
      <c r="A173" s="34">
        <v>66</v>
      </c>
      <c r="B173" t="s">
        <v>413</v>
      </c>
      <c r="C173" t="s">
        <v>414</v>
      </c>
      <c r="D173">
        <v>2008</v>
      </c>
      <c r="E173" t="s">
        <v>8</v>
      </c>
      <c r="F173" s="4">
        <v>3.4340277777777782E-2</v>
      </c>
      <c r="G173">
        <v>66</v>
      </c>
      <c r="H173" s="6">
        <f t="shared" si="11"/>
        <v>81.633237822349543</v>
      </c>
      <c r="L173" t="e">
        <f>VLOOKUP(B173,'свод по группам'!B$5:AA$579,26,FALSE)</f>
        <v>#N/A</v>
      </c>
    </row>
    <row r="174" spans="1:12" x14ac:dyDescent="0.3">
      <c r="A174" s="34">
        <v>10</v>
      </c>
      <c r="B174" t="s">
        <v>368</v>
      </c>
      <c r="C174" t="s">
        <v>299</v>
      </c>
      <c r="D174">
        <v>2008</v>
      </c>
      <c r="E174" t="s">
        <v>8</v>
      </c>
      <c r="F174" s="4">
        <v>2.6875E-2</v>
      </c>
      <c r="G174">
        <v>10</v>
      </c>
      <c r="H174" s="6">
        <f t="shared" si="11"/>
        <v>124.75644699140399</v>
      </c>
      <c r="L174" t="e">
        <f>VLOOKUP(B174,'свод по группам'!B$5:AA$579,26,FALSE)</f>
        <v>#N/A</v>
      </c>
    </row>
    <row r="175" spans="1:12" x14ac:dyDescent="0.3">
      <c r="A175" s="34">
        <v>47</v>
      </c>
      <c r="B175" t="s">
        <v>152</v>
      </c>
      <c r="C175" t="s">
        <v>297</v>
      </c>
      <c r="D175">
        <v>2007</v>
      </c>
      <c r="E175" t="s">
        <v>8</v>
      </c>
      <c r="F175" s="4">
        <v>3.1481481481481485E-2</v>
      </c>
      <c r="G175">
        <v>47</v>
      </c>
      <c r="H175" s="6">
        <f t="shared" si="11"/>
        <v>98.147086914995185</v>
      </c>
      <c r="L175" t="e">
        <f>VLOOKUP(B175,'свод по группам'!B$5:AA$579,26,FALSE)</f>
        <v>#N/A</v>
      </c>
    </row>
    <row r="176" spans="1:12" x14ac:dyDescent="0.3">
      <c r="A176" s="34">
        <v>48</v>
      </c>
      <c r="B176" t="s">
        <v>402</v>
      </c>
      <c r="C176" t="s">
        <v>850</v>
      </c>
      <c r="D176">
        <v>2008</v>
      </c>
      <c r="E176" t="s">
        <v>8</v>
      </c>
      <c r="F176" s="4">
        <v>3.1493055555555559E-2</v>
      </c>
      <c r="G176">
        <v>48</v>
      </c>
      <c r="H176" s="6">
        <f t="shared" si="11"/>
        <v>98.080229226361013</v>
      </c>
      <c r="L176" t="e">
        <f>VLOOKUP(B176,'свод по группам'!B$5:AA$579,26,FALSE)</f>
        <v>#N/A</v>
      </c>
    </row>
    <row r="177" spans="1:12" x14ac:dyDescent="0.3">
      <c r="A177" s="34">
        <v>52</v>
      </c>
      <c r="B177" t="s">
        <v>415</v>
      </c>
      <c r="C177" t="s">
        <v>850</v>
      </c>
      <c r="D177">
        <v>2008</v>
      </c>
      <c r="E177" t="s">
        <v>8</v>
      </c>
      <c r="F177" s="4">
        <v>3.1979166666666663E-2</v>
      </c>
      <c r="G177">
        <v>52</v>
      </c>
      <c r="H177" s="6">
        <f t="shared" si="11"/>
        <v>95.272206303724971</v>
      </c>
      <c r="L177" t="e">
        <f>VLOOKUP(B177,'свод по группам'!B$5:AA$579,26,FALSE)</f>
        <v>#N/A</v>
      </c>
    </row>
    <row r="178" spans="1:12" x14ac:dyDescent="0.3">
      <c r="A178" s="34">
        <v>13</v>
      </c>
      <c r="B178" t="s">
        <v>376</v>
      </c>
      <c r="C178" t="s">
        <v>249</v>
      </c>
      <c r="D178">
        <v>2008</v>
      </c>
      <c r="E178" t="s">
        <v>7</v>
      </c>
      <c r="F178" s="4">
        <v>2.7627314814814813E-2</v>
      </c>
      <c r="G178">
        <v>13</v>
      </c>
      <c r="H178" s="6">
        <f t="shared" si="11"/>
        <v>120.41069723018147</v>
      </c>
      <c r="L178" t="e">
        <f>VLOOKUP(B178,'свод по группам'!B$5:AA$579,26,FALSE)</f>
        <v>#N/A</v>
      </c>
    </row>
    <row r="179" spans="1:12" x14ac:dyDescent="0.3">
      <c r="A179" s="34">
        <v>45</v>
      </c>
      <c r="B179" t="s">
        <v>407</v>
      </c>
      <c r="C179" t="s">
        <v>249</v>
      </c>
      <c r="D179">
        <v>2007</v>
      </c>
      <c r="E179" t="s">
        <v>7</v>
      </c>
      <c r="F179" s="4">
        <v>3.1134259259259261E-2</v>
      </c>
      <c r="G179">
        <v>45</v>
      </c>
      <c r="H179" s="6">
        <f t="shared" si="11"/>
        <v>100.15281757402099</v>
      </c>
      <c r="L179" t="e">
        <f>VLOOKUP(B179,'свод по группам'!B$5:AA$579,26,FALSE)</f>
        <v>#N/A</v>
      </c>
    </row>
    <row r="180" spans="1:12" x14ac:dyDescent="0.3">
      <c r="A180" s="34">
        <v>6</v>
      </c>
      <c r="B180" t="s">
        <v>363</v>
      </c>
      <c r="C180" t="s">
        <v>849</v>
      </c>
      <c r="D180">
        <v>2007</v>
      </c>
      <c r="E180" t="s">
        <v>8</v>
      </c>
      <c r="F180" s="4">
        <v>2.5636574074074072E-2</v>
      </c>
      <c r="G180">
        <v>6</v>
      </c>
      <c r="H180" s="6">
        <f t="shared" si="11"/>
        <v>131.91021967526268</v>
      </c>
      <c r="L180" t="e">
        <f>VLOOKUP(B180,'свод по группам'!B$5:AA$579,26,FALSE)</f>
        <v>#N/A</v>
      </c>
    </row>
    <row r="181" spans="1:12" x14ac:dyDescent="0.3">
      <c r="A181" s="34">
        <v>24</v>
      </c>
      <c r="B181" t="s">
        <v>380</v>
      </c>
      <c r="C181" t="s">
        <v>849</v>
      </c>
      <c r="D181">
        <v>2007</v>
      </c>
      <c r="E181" t="s">
        <v>8</v>
      </c>
      <c r="F181" s="4">
        <v>2.8657407407407406E-2</v>
      </c>
      <c r="G181">
        <v>24</v>
      </c>
      <c r="H181" s="6">
        <f t="shared" si="11"/>
        <v>114.46036294173831</v>
      </c>
      <c r="L181" t="e">
        <f>VLOOKUP(B181,'свод по группам'!B$5:AA$579,26,FALSE)</f>
        <v>#N/A</v>
      </c>
    </row>
    <row r="182" spans="1:12" x14ac:dyDescent="0.3">
      <c r="A182" s="34">
        <v>46</v>
      </c>
      <c r="B182" t="s">
        <v>417</v>
      </c>
      <c r="C182" t="s">
        <v>849</v>
      </c>
      <c r="D182">
        <v>2008</v>
      </c>
      <c r="E182" t="s">
        <v>8</v>
      </c>
      <c r="F182" s="4">
        <v>3.1261574074074074E-2</v>
      </c>
      <c r="G182">
        <v>46</v>
      </c>
      <c r="H182" s="6">
        <f t="shared" si="11"/>
        <v>99.417382999044889</v>
      </c>
      <c r="L182" t="e">
        <f>VLOOKUP(B182,'свод по группам'!B$5:AA$579,26,FALSE)</f>
        <v>#N/A</v>
      </c>
    </row>
    <row r="183" spans="1:12" x14ac:dyDescent="0.3">
      <c r="A183" s="34">
        <v>41</v>
      </c>
      <c r="B183" t="s">
        <v>405</v>
      </c>
      <c r="C183" t="s">
        <v>265</v>
      </c>
      <c r="D183">
        <v>2008</v>
      </c>
      <c r="E183" t="s">
        <v>8</v>
      </c>
      <c r="F183" s="4">
        <v>3.0613425925925929E-2</v>
      </c>
      <c r="G183">
        <v>41</v>
      </c>
      <c r="H183" s="6">
        <f t="shared" si="11"/>
        <v>103.16141356255966</v>
      </c>
      <c r="L183" t="e">
        <f>VLOOKUP(B183,'свод по группам'!B$5:AA$579,26,FALSE)</f>
        <v>#N/A</v>
      </c>
    </row>
    <row r="184" spans="1:12" x14ac:dyDescent="0.3">
      <c r="A184" s="34">
        <v>54</v>
      </c>
      <c r="B184" t="s">
        <v>411</v>
      </c>
      <c r="C184" t="s">
        <v>301</v>
      </c>
      <c r="D184">
        <v>2008</v>
      </c>
      <c r="E184" t="s">
        <v>8</v>
      </c>
      <c r="F184" s="4">
        <v>3.2395833333333332E-2</v>
      </c>
      <c r="G184">
        <v>54</v>
      </c>
      <c r="H184" s="6">
        <f t="shared" si="11"/>
        <v>92.865329512893993</v>
      </c>
      <c r="L184" t="e">
        <f>VLOOKUP(B184,'свод по группам'!B$5:AA$579,26,FALSE)</f>
        <v>#N/A</v>
      </c>
    </row>
    <row r="185" spans="1:12" x14ac:dyDescent="0.3">
      <c r="A185" s="34">
        <v>59</v>
      </c>
      <c r="B185" t="s">
        <v>430</v>
      </c>
      <c r="C185" t="s">
        <v>301</v>
      </c>
      <c r="D185">
        <v>2008</v>
      </c>
      <c r="E185" t="s">
        <v>8</v>
      </c>
      <c r="F185" s="4">
        <v>3.2974537037037038E-2</v>
      </c>
      <c r="G185">
        <v>59</v>
      </c>
      <c r="H185" s="6">
        <f t="shared" si="11"/>
        <v>89.522445081184316</v>
      </c>
      <c r="L185" t="e">
        <f>VLOOKUP(B185,'свод по группам'!B$5:AA$579,26,FALSE)</f>
        <v>#N/A</v>
      </c>
    </row>
    <row r="186" spans="1:12" x14ac:dyDescent="0.3">
      <c r="A186" s="34">
        <v>80</v>
      </c>
      <c r="B186" t="s">
        <v>443</v>
      </c>
      <c r="C186" t="s">
        <v>301</v>
      </c>
      <c r="D186">
        <v>2008</v>
      </c>
      <c r="E186" t="s">
        <v>10</v>
      </c>
      <c r="F186" s="4">
        <v>5.1770833333333328E-2</v>
      </c>
      <c r="G186">
        <v>80</v>
      </c>
      <c r="H186" s="6"/>
      <c r="L186" t="e">
        <f>VLOOKUP(B186,'свод по группам'!B$5:AA$579,26,FALSE)</f>
        <v>#N/A</v>
      </c>
    </row>
    <row r="187" spans="1:12" x14ac:dyDescent="0.3">
      <c r="A187" s="34">
        <v>28</v>
      </c>
      <c r="B187" t="s">
        <v>366</v>
      </c>
      <c r="C187" t="s">
        <v>284</v>
      </c>
      <c r="D187">
        <v>2008</v>
      </c>
      <c r="E187" t="s">
        <v>8</v>
      </c>
      <c r="F187" s="4">
        <v>2.9050925925925928E-2</v>
      </c>
      <c r="G187">
        <v>28</v>
      </c>
      <c r="H187" s="6">
        <f t="shared" ref="H187:H192" si="12">(200-100*F187/F$127)*K$1</f>
        <v>112.18720152817572</v>
      </c>
      <c r="L187" t="e">
        <f>VLOOKUP(B187,'свод по группам'!B$5:AA$579,26,FALSE)</f>
        <v>#N/A</v>
      </c>
    </row>
    <row r="188" spans="1:12" x14ac:dyDescent="0.3">
      <c r="A188" s="34">
        <v>32</v>
      </c>
      <c r="B188" t="s">
        <v>399</v>
      </c>
      <c r="C188" t="s">
        <v>256</v>
      </c>
      <c r="D188">
        <v>2008</v>
      </c>
      <c r="E188" t="s">
        <v>8</v>
      </c>
      <c r="F188" s="4">
        <v>2.9837962962962965E-2</v>
      </c>
      <c r="G188">
        <v>32</v>
      </c>
      <c r="H188" s="6">
        <f t="shared" si="12"/>
        <v>107.6408787010506</v>
      </c>
      <c r="L188" t="e">
        <f>VLOOKUP(B188,'свод по группам'!B$5:AA$579,26,FALSE)</f>
        <v>#N/A</v>
      </c>
    </row>
    <row r="189" spans="1:12" x14ac:dyDescent="0.3">
      <c r="A189" s="34">
        <v>23</v>
      </c>
      <c r="B189" t="s">
        <v>403</v>
      </c>
      <c r="C189" t="s">
        <v>239</v>
      </c>
      <c r="D189">
        <v>2007</v>
      </c>
      <c r="E189" t="s">
        <v>7</v>
      </c>
      <c r="F189" s="4">
        <v>2.854166666666667E-2</v>
      </c>
      <c r="G189">
        <v>23</v>
      </c>
      <c r="H189" s="6">
        <f t="shared" si="12"/>
        <v>115.12893982808021</v>
      </c>
      <c r="L189" t="e">
        <f>VLOOKUP(B189,'свод по группам'!B$5:AA$579,26,FALSE)</f>
        <v>#N/A</v>
      </c>
    </row>
    <row r="190" spans="1:12" x14ac:dyDescent="0.3">
      <c r="A190" s="34">
        <v>62</v>
      </c>
      <c r="B190" t="s">
        <v>425</v>
      </c>
      <c r="C190" t="s">
        <v>239</v>
      </c>
      <c r="D190">
        <v>2007</v>
      </c>
      <c r="E190" t="s">
        <v>8</v>
      </c>
      <c r="F190" s="4">
        <v>3.3391203703703708E-2</v>
      </c>
      <c r="G190">
        <v>62</v>
      </c>
      <c r="H190" s="6">
        <f t="shared" si="12"/>
        <v>87.11556829035338</v>
      </c>
      <c r="L190" t="e">
        <f>VLOOKUP(B190,'свод по группам'!B$5:AA$579,26,FALSE)</f>
        <v>#N/A</v>
      </c>
    </row>
    <row r="191" spans="1:12" x14ac:dyDescent="0.3">
      <c r="A191" s="34">
        <v>64</v>
      </c>
      <c r="B191" t="s">
        <v>433</v>
      </c>
      <c r="C191" t="s">
        <v>239</v>
      </c>
      <c r="D191">
        <v>2008</v>
      </c>
      <c r="E191" t="s">
        <v>8</v>
      </c>
      <c r="F191" s="4">
        <v>3.3611111111111112E-2</v>
      </c>
      <c r="G191">
        <v>64</v>
      </c>
      <c r="H191" s="6">
        <f t="shared" si="12"/>
        <v>85.845272206303719</v>
      </c>
      <c r="L191" t="e">
        <f>VLOOKUP(B191,'свод по группам'!B$5:AA$579,26,FALSE)</f>
        <v>#N/A</v>
      </c>
    </row>
    <row r="192" spans="1:12" x14ac:dyDescent="0.3">
      <c r="A192" s="34">
        <v>68</v>
      </c>
      <c r="B192" t="s">
        <v>418</v>
      </c>
      <c r="C192" t="s">
        <v>239</v>
      </c>
      <c r="D192">
        <v>2007</v>
      </c>
      <c r="E192" t="s">
        <v>8</v>
      </c>
      <c r="F192" s="4">
        <v>3.4490740740740738E-2</v>
      </c>
      <c r="G192">
        <v>68</v>
      </c>
      <c r="H192" s="6">
        <f t="shared" si="12"/>
        <v>80.764087870105072</v>
      </c>
      <c r="L192" t="e">
        <f>VLOOKUP(B192,'свод по группам'!B$5:AA$579,26,FALSE)</f>
        <v>#N/A</v>
      </c>
    </row>
    <row r="193" spans="1:12" x14ac:dyDescent="0.3">
      <c r="A193" s="34">
        <v>86</v>
      </c>
      <c r="B193" t="s">
        <v>409</v>
      </c>
      <c r="C193" t="s">
        <v>239</v>
      </c>
      <c r="D193">
        <v>2007</v>
      </c>
      <c r="E193" t="s">
        <v>8</v>
      </c>
      <c r="H193" s="6"/>
      <c r="L193" t="e">
        <f>VLOOKUP(B193,'свод по группам'!B$5:AA$579,26,FALSE)</f>
        <v>#N/A</v>
      </c>
    </row>
    <row r="194" spans="1:12" x14ac:dyDescent="0.3">
      <c r="A194" s="34">
        <v>93</v>
      </c>
      <c r="B194" t="s">
        <v>436</v>
      </c>
      <c r="C194" t="s">
        <v>239</v>
      </c>
      <c r="D194">
        <v>2008</v>
      </c>
      <c r="E194" t="s">
        <v>8</v>
      </c>
      <c r="H194" s="6"/>
      <c r="L194" t="e">
        <f>VLOOKUP(B194,'свод по группам'!B$5:AA$579,26,FALSE)</f>
        <v>#N/A</v>
      </c>
    </row>
    <row r="195" spans="1:12" x14ac:dyDescent="0.3">
      <c r="A195" s="34">
        <v>26</v>
      </c>
      <c r="B195" t="s">
        <v>374</v>
      </c>
      <c r="C195" t="s">
        <v>375</v>
      </c>
      <c r="D195">
        <v>2008</v>
      </c>
      <c r="E195" t="s">
        <v>7</v>
      </c>
      <c r="F195" s="4">
        <v>2.8773148148148145E-2</v>
      </c>
      <c r="G195">
        <v>26</v>
      </c>
      <c r="H195" s="6">
        <f>(200-100*F195/F$127)*K$1</f>
        <v>113.79178605539639</v>
      </c>
      <c r="L195" t="e">
        <f>VLOOKUP(B195,'свод по группам'!B$5:AA$579,26,FALSE)</f>
        <v>#N/A</v>
      </c>
    </row>
    <row r="196" spans="1:12" x14ac:dyDescent="0.3">
      <c r="A196" s="34">
        <v>72</v>
      </c>
      <c r="B196" t="s">
        <v>420</v>
      </c>
      <c r="C196" t="s">
        <v>259</v>
      </c>
      <c r="D196">
        <v>2007</v>
      </c>
      <c r="E196" t="s">
        <v>8</v>
      </c>
      <c r="F196" s="4">
        <v>3.6481481481481483E-2</v>
      </c>
      <c r="G196">
        <v>72</v>
      </c>
      <c r="H196" s="6">
        <f>(200-100*F196/F$127)*K$1</f>
        <v>69.264565425023847</v>
      </c>
      <c r="L196" t="e">
        <f>VLOOKUP(B196,'свод по группам'!B$5:AA$579,26,FALSE)</f>
        <v>#N/A</v>
      </c>
    </row>
    <row r="197" spans="1:12" x14ac:dyDescent="0.3">
      <c r="A197" s="34">
        <v>16</v>
      </c>
      <c r="B197" t="s">
        <v>369</v>
      </c>
      <c r="C197" t="s">
        <v>370</v>
      </c>
      <c r="D197">
        <v>2007</v>
      </c>
      <c r="E197" t="s">
        <v>8</v>
      </c>
      <c r="F197" s="4">
        <v>2.7708333333333331E-2</v>
      </c>
      <c r="G197">
        <v>16</v>
      </c>
      <c r="H197" s="6">
        <f>(200-100*F197/F$127)*K$1</f>
        <v>119.94269340974212</v>
      </c>
      <c r="L197" t="e">
        <f>VLOOKUP(B197,'свод по группам'!B$5:AA$579,26,FALSE)</f>
        <v>#N/A</v>
      </c>
    </row>
    <row r="198" spans="1:12" x14ac:dyDescent="0.3">
      <c r="A198" s="34">
        <v>73</v>
      </c>
      <c r="B198" t="s">
        <v>434</v>
      </c>
      <c r="C198" t="s">
        <v>236</v>
      </c>
      <c r="D198">
        <v>2008</v>
      </c>
      <c r="E198" t="s">
        <v>8</v>
      </c>
      <c r="F198" s="4">
        <v>3.6689814814814821E-2</v>
      </c>
      <c r="G198">
        <v>73</v>
      </c>
      <c r="H198" s="6">
        <f>(200-100*F198/F$127)*K$1</f>
        <v>68.061127029608343</v>
      </c>
      <c r="L198" t="e">
        <f>VLOOKUP(B198,'свод по группам'!B$5:AA$579,26,FALSE)</f>
        <v>#N/A</v>
      </c>
    </row>
    <row r="199" spans="1:12" x14ac:dyDescent="0.3">
      <c r="A199" s="34">
        <v>91</v>
      </c>
      <c r="B199" t="s">
        <v>429</v>
      </c>
      <c r="C199" t="s">
        <v>236</v>
      </c>
      <c r="D199">
        <v>2008</v>
      </c>
      <c r="E199" t="s">
        <v>8</v>
      </c>
      <c r="H199" s="6"/>
      <c r="L199" t="e">
        <f>VLOOKUP(B199,'свод по группам'!B$5:AA$579,26,FALSE)</f>
        <v>#N/A</v>
      </c>
    </row>
    <row r="200" spans="1:12" x14ac:dyDescent="0.3">
      <c r="A200" s="34">
        <v>94</v>
      </c>
      <c r="B200" t="s">
        <v>447</v>
      </c>
      <c r="C200" t="s">
        <v>236</v>
      </c>
      <c r="D200">
        <v>2007</v>
      </c>
      <c r="E200" t="s">
        <v>8</v>
      </c>
      <c r="F200" s="36"/>
      <c r="H200" s="6"/>
      <c r="L200" t="e">
        <f>VLOOKUP(B200,'свод по группам'!B$5:AA$579,26,FALSE)</f>
        <v>#N/A</v>
      </c>
    </row>
    <row r="201" spans="1:12" x14ac:dyDescent="0.3">
      <c r="A201" s="34">
        <v>63</v>
      </c>
      <c r="B201" t="s">
        <v>438</v>
      </c>
      <c r="C201" t="s">
        <v>439</v>
      </c>
      <c r="D201">
        <v>2007</v>
      </c>
      <c r="E201" t="s">
        <v>8</v>
      </c>
      <c r="F201" s="4">
        <v>3.3599537037037039E-2</v>
      </c>
      <c r="G201">
        <v>63</v>
      </c>
      <c r="H201" s="6">
        <f>(200-100*F201/F$127)*K$1</f>
        <v>85.912129894937905</v>
      </c>
      <c r="L201" t="e">
        <f>VLOOKUP(B201,'свод по группам'!B$5:AA$579,26,FALSE)</f>
        <v>#N/A</v>
      </c>
    </row>
    <row r="202" spans="1:12" x14ac:dyDescent="0.3">
      <c r="A202" s="34">
        <v>58</v>
      </c>
      <c r="B202" t="s">
        <v>426</v>
      </c>
      <c r="C202" t="s">
        <v>305</v>
      </c>
      <c r="D202">
        <v>2007</v>
      </c>
      <c r="E202" t="s">
        <v>8</v>
      </c>
      <c r="F202" s="4">
        <v>3.2951388888888891E-2</v>
      </c>
      <c r="G202">
        <v>58</v>
      </c>
      <c r="H202" s="6">
        <f>(200-100*F202/F$127)*K$1</f>
        <v>89.656160458452689</v>
      </c>
      <c r="L202" t="e">
        <f>VLOOKUP(B202,'свод по группам'!B$5:AA$579,26,FALSE)</f>
        <v>#N/A</v>
      </c>
    </row>
    <row r="203" spans="1:12" x14ac:dyDescent="0.3">
      <c r="A203" s="34">
        <v>56</v>
      </c>
      <c r="B203" t="s">
        <v>39</v>
      </c>
      <c r="C203" t="s">
        <v>229</v>
      </c>
      <c r="D203">
        <v>2007</v>
      </c>
      <c r="E203" t="s">
        <v>8</v>
      </c>
      <c r="F203" s="4">
        <v>3.2731481481481479E-2</v>
      </c>
      <c r="G203">
        <v>56</v>
      </c>
      <c r="H203" s="6">
        <f>(200-100*F203/F$127)*K$1</f>
        <v>90.926456542502379</v>
      </c>
      <c r="L203" t="str">
        <f>VLOOKUP(B203,'свод по группам'!B$5:AA$579,26,FALSE)</f>
        <v>да</v>
      </c>
    </row>
    <row r="204" spans="1:12" x14ac:dyDescent="0.3">
      <c r="A204" s="34">
        <v>60</v>
      </c>
      <c r="B204" t="s">
        <v>26</v>
      </c>
      <c r="C204" t="s">
        <v>229</v>
      </c>
      <c r="D204">
        <v>2008</v>
      </c>
      <c r="E204" t="s">
        <v>8</v>
      </c>
      <c r="F204" s="4">
        <v>3.3287037037037039E-2</v>
      </c>
      <c r="G204">
        <v>60</v>
      </c>
      <c r="H204" s="6">
        <f>(200-100*F204/F$127)*K$1</f>
        <v>87.717287488061118</v>
      </c>
      <c r="L204" t="str">
        <f>VLOOKUP(B204,'свод по группам'!B$5:AA$579,26,FALSE)</f>
        <v>да</v>
      </c>
    </row>
    <row r="205" spans="1:12" x14ac:dyDescent="0.3">
      <c r="A205" s="34">
        <v>74</v>
      </c>
      <c r="B205" t="s">
        <v>440</v>
      </c>
      <c r="C205" t="s">
        <v>229</v>
      </c>
      <c r="D205">
        <v>2008</v>
      </c>
      <c r="E205" t="s">
        <v>10</v>
      </c>
      <c r="F205" s="4">
        <v>3.7465277777777778E-2</v>
      </c>
      <c r="G205">
        <v>74</v>
      </c>
      <c r="H205" s="6">
        <f>(200-100*F205/F$127)*K$1</f>
        <v>63.58166189111747</v>
      </c>
      <c r="L205" t="str">
        <f>VLOOKUP(B205,'свод по группам'!B$5:AA$579,26,FALSE)</f>
        <v>да</v>
      </c>
    </row>
    <row r="206" spans="1:12" x14ac:dyDescent="0.3">
      <c r="A206" s="34">
        <v>92</v>
      </c>
      <c r="B206" t="s">
        <v>43</v>
      </c>
      <c r="C206" t="s">
        <v>229</v>
      </c>
      <c r="D206">
        <v>2007</v>
      </c>
      <c r="E206" t="s">
        <v>8</v>
      </c>
      <c r="H206" s="6"/>
      <c r="L206" t="str">
        <f>VLOOKUP(B206,'свод по группам'!B$5:AA$579,26,FALSE)</f>
        <v>да</v>
      </c>
    </row>
    <row r="207" spans="1:12" x14ac:dyDescent="0.3">
      <c r="A207" s="34">
        <v>69</v>
      </c>
      <c r="B207" t="s">
        <v>432</v>
      </c>
      <c r="C207" t="s">
        <v>294</v>
      </c>
      <c r="D207">
        <v>2008</v>
      </c>
      <c r="E207" t="s">
        <v>8</v>
      </c>
      <c r="F207" s="4">
        <v>3.560185185185185E-2</v>
      </c>
      <c r="G207">
        <v>69</v>
      </c>
      <c r="H207" s="6">
        <f>(200-100*F207/F$127)*K$1</f>
        <v>74.34574976122255</v>
      </c>
      <c r="L207" t="e">
        <f>VLOOKUP(B207,'свод по группам'!B$5:AA$579,26,FALSE)</f>
        <v>#N/A</v>
      </c>
    </row>
    <row r="208" spans="1:12" x14ac:dyDescent="0.3">
      <c r="A208" s="34">
        <v>82</v>
      </c>
      <c r="B208" t="s">
        <v>386</v>
      </c>
      <c r="C208" t="s">
        <v>294</v>
      </c>
      <c r="D208">
        <v>2007</v>
      </c>
      <c r="E208" t="s">
        <v>8</v>
      </c>
      <c r="H208" s="6"/>
      <c r="L208" t="e">
        <f>VLOOKUP(B208,'свод по группам'!B$5:AA$579,26,FALSE)</f>
        <v>#N/A</v>
      </c>
    </row>
    <row r="209" spans="1:12" x14ac:dyDescent="0.3">
      <c r="A209" s="34">
        <v>30</v>
      </c>
      <c r="B209" t="s">
        <v>383</v>
      </c>
      <c r="C209" t="s">
        <v>341</v>
      </c>
      <c r="D209">
        <v>2008</v>
      </c>
      <c r="E209" t="s">
        <v>8</v>
      </c>
      <c r="F209" s="4">
        <v>2.9525462962962962E-2</v>
      </c>
      <c r="G209">
        <v>30</v>
      </c>
      <c r="H209" s="6">
        <f>(200-100*F209/F$127)*K$1</f>
        <v>109.44603629417382</v>
      </c>
      <c r="L209" t="e">
        <f>VLOOKUP(B209,'свод по группам'!B$5:AA$579,26,FALSE)</f>
        <v>#N/A</v>
      </c>
    </row>
    <row r="210" spans="1:12" x14ac:dyDescent="0.3">
      <c r="A210" s="34">
        <v>70</v>
      </c>
      <c r="B210" t="s">
        <v>437</v>
      </c>
      <c r="C210" t="s">
        <v>341</v>
      </c>
      <c r="D210">
        <v>2008</v>
      </c>
      <c r="E210" t="s">
        <v>8</v>
      </c>
      <c r="F210" s="4">
        <v>3.6354166666666667E-2</v>
      </c>
      <c r="G210">
        <v>70</v>
      </c>
      <c r="H210" s="6">
        <f>(200-100*F210/F$127)*K$1</f>
        <v>70</v>
      </c>
      <c r="L210" t="e">
        <f>VLOOKUP(B210,'свод по группам'!B$5:AA$579,26,FALSE)</f>
        <v>#N/A</v>
      </c>
    </row>
    <row r="211" spans="1:12" x14ac:dyDescent="0.3">
      <c r="A211" s="34">
        <v>2</v>
      </c>
      <c r="B211" t="s">
        <v>139</v>
      </c>
      <c r="C211" t="s">
        <v>361</v>
      </c>
      <c r="D211">
        <v>2008</v>
      </c>
      <c r="E211" t="s">
        <v>7</v>
      </c>
      <c r="F211" s="4">
        <v>2.5497685185185189E-2</v>
      </c>
      <c r="G211">
        <v>2</v>
      </c>
      <c r="H211" s="6">
        <f>(200-100*F211/F$127)*K$1</f>
        <v>132.71251193887292</v>
      </c>
      <c r="L211" t="e">
        <f>VLOOKUP(B211,'свод по группам'!B$5:AA$579,26,FALSE)</f>
        <v>#N/A</v>
      </c>
    </row>
    <row r="212" spans="1:12" x14ac:dyDescent="0.3">
      <c r="A212" s="34">
        <v>22</v>
      </c>
      <c r="B212" t="s">
        <v>384</v>
      </c>
      <c r="C212" t="s">
        <v>271</v>
      </c>
      <c r="D212">
        <v>2008</v>
      </c>
      <c r="E212" t="s">
        <v>8</v>
      </c>
      <c r="F212" s="4">
        <v>2.8495370370370369E-2</v>
      </c>
      <c r="G212">
        <v>22</v>
      </c>
      <c r="H212" s="6">
        <f>(200-100*F212/F$127)*K$1</f>
        <v>115.396370582617</v>
      </c>
      <c r="L212" t="e">
        <f>VLOOKUP(B212,'свод по группам'!B$5:AA$579,26,FALSE)</f>
        <v>#N/A</v>
      </c>
    </row>
    <row r="213" spans="1:12" x14ac:dyDescent="0.3">
      <c r="A213" s="34">
        <v>35</v>
      </c>
      <c r="B213" t="s">
        <v>377</v>
      </c>
      <c r="C213" t="s">
        <v>271</v>
      </c>
      <c r="D213">
        <v>2007</v>
      </c>
      <c r="E213" t="s">
        <v>7</v>
      </c>
      <c r="F213" s="4">
        <v>3.0000000000000002E-2</v>
      </c>
      <c r="G213">
        <v>35</v>
      </c>
      <c r="H213" s="6">
        <f>(200-100*F213/F$127)*K$1</f>
        <v>106.70487106017188</v>
      </c>
      <c r="L213" t="e">
        <f>VLOOKUP(B213,'свод по группам'!B$5:AA$579,26,FALSE)</f>
        <v>#N/A</v>
      </c>
    </row>
    <row r="214" spans="1:12" x14ac:dyDescent="0.3">
      <c r="A214" s="34">
        <v>79</v>
      </c>
      <c r="B214" t="s">
        <v>446</v>
      </c>
      <c r="C214" t="s">
        <v>326</v>
      </c>
      <c r="D214">
        <v>2008</v>
      </c>
      <c r="E214" t="s">
        <v>44</v>
      </c>
      <c r="F214" s="4">
        <v>4.9988425925925922E-2</v>
      </c>
      <c r="G214">
        <v>79</v>
      </c>
      <c r="H214" s="6"/>
      <c r="L214" t="e">
        <f>VLOOKUP(B214,'свод по группам'!B$5:AA$579,26,FALSE)</f>
        <v>#N/A</v>
      </c>
    </row>
    <row r="215" spans="1:12" x14ac:dyDescent="0.3">
      <c r="A215" s="34">
        <v>4</v>
      </c>
      <c r="B215" t="s">
        <v>141</v>
      </c>
      <c r="C215" t="s">
        <v>272</v>
      </c>
      <c r="D215">
        <v>2007</v>
      </c>
      <c r="E215" t="s">
        <v>7</v>
      </c>
      <c r="F215" s="4">
        <v>2.5567129629629634E-2</v>
      </c>
      <c r="G215">
        <v>4</v>
      </c>
      <c r="H215" s="6">
        <f t="shared" ref="H215:H220" si="13">(200-100*F215/F$127)*K$1</f>
        <v>132.3113658070678</v>
      </c>
      <c r="L215" t="e">
        <f>VLOOKUP(B215,'свод по группам'!B$5:AA$579,26,FALSE)</f>
        <v>#N/A</v>
      </c>
    </row>
    <row r="216" spans="1:12" x14ac:dyDescent="0.3">
      <c r="A216" s="34">
        <v>14</v>
      </c>
      <c r="B216" t="s">
        <v>143</v>
      </c>
      <c r="C216" t="s">
        <v>272</v>
      </c>
      <c r="D216">
        <v>2008</v>
      </c>
      <c r="E216" t="s">
        <v>8</v>
      </c>
      <c r="F216" s="4">
        <v>2.7673611111111111E-2</v>
      </c>
      <c r="G216">
        <v>14</v>
      </c>
      <c r="H216" s="6">
        <f t="shared" si="13"/>
        <v>120.14326647564469</v>
      </c>
      <c r="L216" t="e">
        <f>VLOOKUP(B216,'свод по группам'!B$5:AA$579,26,FALSE)</f>
        <v>#N/A</v>
      </c>
    </row>
    <row r="217" spans="1:12" x14ac:dyDescent="0.3">
      <c r="A217" s="34">
        <v>17</v>
      </c>
      <c r="B217" t="s">
        <v>201</v>
      </c>
      <c r="C217" t="s">
        <v>272</v>
      </c>
      <c r="D217">
        <v>2007</v>
      </c>
      <c r="E217" t="s">
        <v>7</v>
      </c>
      <c r="F217" s="4">
        <v>2.78125E-2</v>
      </c>
      <c r="G217">
        <v>17</v>
      </c>
      <c r="H217" s="6">
        <f t="shared" si="13"/>
        <v>119.34097421203437</v>
      </c>
      <c r="L217" t="e">
        <f>VLOOKUP(B217,'свод по группам'!B$5:AA$579,26,FALSE)</f>
        <v>#N/A</v>
      </c>
    </row>
    <row r="218" spans="1:12" x14ac:dyDescent="0.3">
      <c r="A218" s="34">
        <v>44</v>
      </c>
      <c r="B218" t="s">
        <v>142</v>
      </c>
      <c r="C218" t="s">
        <v>272</v>
      </c>
      <c r="D218">
        <v>2008</v>
      </c>
      <c r="E218" t="s">
        <v>7</v>
      </c>
      <c r="F218" s="4">
        <v>3.0949074074074077E-2</v>
      </c>
      <c r="G218">
        <v>44</v>
      </c>
      <c r="H218" s="6">
        <f t="shared" si="13"/>
        <v>101.22254059216807</v>
      </c>
      <c r="L218" t="e">
        <f>VLOOKUP(B218,'свод по группам'!B$5:AA$579,26,FALSE)</f>
        <v>#N/A</v>
      </c>
    </row>
    <row r="219" spans="1:12" x14ac:dyDescent="0.3">
      <c r="A219" s="34">
        <v>61</v>
      </c>
      <c r="B219" t="s">
        <v>147</v>
      </c>
      <c r="C219" t="s">
        <v>272</v>
      </c>
      <c r="D219">
        <v>2008</v>
      </c>
      <c r="E219" t="s">
        <v>8</v>
      </c>
      <c r="F219" s="4">
        <v>3.3287037037037039E-2</v>
      </c>
      <c r="G219" t="s">
        <v>857</v>
      </c>
      <c r="H219" s="6">
        <f t="shared" si="13"/>
        <v>87.717287488061118</v>
      </c>
      <c r="L219" t="e">
        <f>VLOOKUP(B219,'свод по группам'!B$5:AA$579,26,FALSE)</f>
        <v>#N/A</v>
      </c>
    </row>
    <row r="220" spans="1:12" x14ac:dyDescent="0.3">
      <c r="A220" s="34">
        <v>67</v>
      </c>
      <c r="B220" t="s">
        <v>144</v>
      </c>
      <c r="C220" t="s">
        <v>272</v>
      </c>
      <c r="D220">
        <v>2008</v>
      </c>
      <c r="E220" t="s">
        <v>8</v>
      </c>
      <c r="F220" s="4">
        <v>3.4409722222222223E-2</v>
      </c>
      <c r="G220">
        <v>67</v>
      </c>
      <c r="H220" s="6">
        <f t="shared" si="13"/>
        <v>81.232091690544394</v>
      </c>
      <c r="L220" t="e">
        <f>VLOOKUP(B220,'свод по группам'!B$5:AA$579,26,FALSE)</f>
        <v>#N/A</v>
      </c>
    </row>
    <row r="221" spans="1:12" x14ac:dyDescent="0.3">
      <c r="A221" s="33"/>
      <c r="H221" s="6"/>
    </row>
    <row r="222" spans="1:12" x14ac:dyDescent="0.3">
      <c r="A222" s="34"/>
      <c r="H222" s="6"/>
    </row>
    <row r="223" spans="1:12" x14ac:dyDescent="0.3">
      <c r="A223" s="34">
        <v>1</v>
      </c>
      <c r="B223" t="s">
        <v>450</v>
      </c>
      <c r="C223" t="s">
        <v>226</v>
      </c>
      <c r="D223">
        <v>2005</v>
      </c>
      <c r="E223" t="s">
        <v>7</v>
      </c>
      <c r="F223" s="4">
        <v>2.7013888888888889E-2</v>
      </c>
      <c r="G223">
        <v>1</v>
      </c>
      <c r="H223" s="6">
        <f>(200-100*F223/F$223)*K$1</f>
        <v>140</v>
      </c>
      <c r="L223" t="e">
        <f>VLOOKUP(B223,'свод по группам'!B$5:AA$579,26,FALSE)</f>
        <v>#N/A</v>
      </c>
    </row>
    <row r="224" spans="1:12" x14ac:dyDescent="0.3">
      <c r="A224" s="34">
        <v>24</v>
      </c>
      <c r="B224" t="s">
        <v>476</v>
      </c>
      <c r="C224" t="s">
        <v>321</v>
      </c>
      <c r="D224">
        <v>2006</v>
      </c>
      <c r="E224" t="s">
        <v>7</v>
      </c>
      <c r="F224" s="4">
        <v>3.3831018518518517E-2</v>
      </c>
      <c r="G224">
        <v>24</v>
      </c>
      <c r="H224" s="6">
        <f>(200-100*F224/F$223)*K$1</f>
        <v>104.67009425878322</v>
      </c>
      <c r="L224" t="e">
        <f>VLOOKUP(B224,'свод по группам'!B$5:AA$579,26,FALSE)</f>
        <v>#N/A</v>
      </c>
    </row>
    <row r="225" spans="1:12" x14ac:dyDescent="0.3">
      <c r="A225" s="34">
        <v>48</v>
      </c>
      <c r="B225" t="s">
        <v>448</v>
      </c>
      <c r="C225" t="s">
        <v>321</v>
      </c>
      <c r="D225">
        <v>2005</v>
      </c>
      <c r="E225" t="s">
        <v>449</v>
      </c>
      <c r="H225" s="6"/>
      <c r="L225" t="e">
        <f>VLOOKUP(B225,'свод по группам'!B$5:AA$579,26,FALSE)</f>
        <v>#N/A</v>
      </c>
    </row>
    <row r="226" spans="1:12" x14ac:dyDescent="0.3">
      <c r="A226" s="34">
        <v>7</v>
      </c>
      <c r="B226" t="s">
        <v>461</v>
      </c>
      <c r="C226" t="s">
        <v>228</v>
      </c>
      <c r="D226">
        <v>2005</v>
      </c>
      <c r="E226" t="s">
        <v>7</v>
      </c>
      <c r="F226" s="4">
        <v>2.9340277777777781E-2</v>
      </c>
      <c r="G226">
        <v>7</v>
      </c>
      <c r="H226" s="6">
        <f>(200-100*F226/F$223)*K$1</f>
        <v>127.94344473007709</v>
      </c>
      <c r="L226" t="e">
        <f>VLOOKUP(B226,'свод по группам'!B$5:AA$579,26,FALSE)</f>
        <v>#N/A</v>
      </c>
    </row>
    <row r="227" spans="1:12" x14ac:dyDescent="0.3">
      <c r="A227" s="34">
        <v>11</v>
      </c>
      <c r="B227" t="s">
        <v>463</v>
      </c>
      <c r="C227" t="s">
        <v>228</v>
      </c>
      <c r="D227">
        <v>2005</v>
      </c>
      <c r="E227" t="s">
        <v>7</v>
      </c>
      <c r="F227" s="4">
        <v>2.9965277777777775E-2</v>
      </c>
      <c r="G227">
        <v>11</v>
      </c>
      <c r="H227" s="6">
        <f>(200-100*F227/F$223)*K$1</f>
        <v>124.70437017994858</v>
      </c>
      <c r="L227" t="e">
        <f>VLOOKUP(B227,'свод по группам'!B$5:AA$579,26,FALSE)</f>
        <v>#N/A</v>
      </c>
    </row>
    <row r="228" spans="1:12" x14ac:dyDescent="0.3">
      <c r="A228" s="34">
        <v>25</v>
      </c>
      <c r="B228" t="s">
        <v>483</v>
      </c>
      <c r="C228" t="s">
        <v>854</v>
      </c>
      <c r="D228">
        <v>2006</v>
      </c>
      <c r="E228" t="s">
        <v>7</v>
      </c>
      <c r="F228" s="4">
        <v>3.4201388888888885E-2</v>
      </c>
      <c r="G228">
        <v>25</v>
      </c>
      <c r="H228" s="6">
        <f>(200-100*F228/F$223)*K$1</f>
        <v>102.75064267352188</v>
      </c>
      <c r="L228" t="e">
        <f>VLOOKUP(B228,'свод по группам'!B$5:AA$579,26,FALSE)</f>
        <v>#N/A</v>
      </c>
    </row>
    <row r="229" spans="1:12" x14ac:dyDescent="0.3">
      <c r="A229" s="34">
        <v>50</v>
      </c>
      <c r="B229" t="s">
        <v>480</v>
      </c>
      <c r="C229" t="s">
        <v>226</v>
      </c>
      <c r="D229">
        <v>2006</v>
      </c>
      <c r="E229" t="s">
        <v>7</v>
      </c>
      <c r="H229" s="6"/>
      <c r="L229" t="e">
        <f>VLOOKUP(B229,'свод по группам'!B$5:AA$579,26,FALSE)</f>
        <v>#N/A</v>
      </c>
    </row>
    <row r="230" spans="1:12" x14ac:dyDescent="0.3">
      <c r="A230" s="34">
        <v>3</v>
      </c>
      <c r="B230" t="s">
        <v>456</v>
      </c>
      <c r="C230" t="s">
        <v>222</v>
      </c>
      <c r="D230">
        <v>2006</v>
      </c>
      <c r="E230" t="s">
        <v>7</v>
      </c>
      <c r="F230" s="4">
        <v>2.8020833333333332E-2</v>
      </c>
      <c r="G230">
        <v>3</v>
      </c>
      <c r="H230" s="6">
        <f t="shared" ref="H230:H237" si="14">(200-100*F230/F$223)*K$1</f>
        <v>134.7814910025707</v>
      </c>
      <c r="L230" t="e">
        <f>VLOOKUP(B230,'свод по группам'!B$5:AA$579,26,FALSE)</f>
        <v>#N/A</v>
      </c>
    </row>
    <row r="231" spans="1:12" x14ac:dyDescent="0.3">
      <c r="A231" s="34">
        <v>5</v>
      </c>
      <c r="B231" t="s">
        <v>453</v>
      </c>
      <c r="C231" t="s">
        <v>222</v>
      </c>
      <c r="D231">
        <v>2006</v>
      </c>
      <c r="E231" t="s">
        <v>7</v>
      </c>
      <c r="F231" s="4">
        <v>2.8819444444444443E-2</v>
      </c>
      <c r="G231">
        <v>5</v>
      </c>
      <c r="H231" s="6">
        <f t="shared" si="14"/>
        <v>130.64267352185092</v>
      </c>
      <c r="L231" t="e">
        <f>VLOOKUP(B231,'свод по группам'!B$5:AA$579,26,FALSE)</f>
        <v>#N/A</v>
      </c>
    </row>
    <row r="232" spans="1:12" x14ac:dyDescent="0.3">
      <c r="A232" s="34">
        <v>23</v>
      </c>
      <c r="B232" t="s">
        <v>469</v>
      </c>
      <c r="C232" t="s">
        <v>222</v>
      </c>
      <c r="D232">
        <v>2006</v>
      </c>
      <c r="E232" t="s">
        <v>8</v>
      </c>
      <c r="F232" s="4">
        <v>3.3715277777777775E-2</v>
      </c>
      <c r="G232">
        <v>23</v>
      </c>
      <c r="H232" s="6">
        <f t="shared" si="14"/>
        <v>105.26992287917739</v>
      </c>
      <c r="L232" t="e">
        <f>VLOOKUP(B232,'свод по группам'!B$5:AA$579,26,FALSE)</f>
        <v>#N/A</v>
      </c>
    </row>
    <row r="233" spans="1:12" x14ac:dyDescent="0.3">
      <c r="A233" s="34">
        <v>26</v>
      </c>
      <c r="B233" t="s">
        <v>481</v>
      </c>
      <c r="C233" t="s">
        <v>222</v>
      </c>
      <c r="D233">
        <v>2006</v>
      </c>
      <c r="E233" t="s">
        <v>8</v>
      </c>
      <c r="F233" s="4">
        <v>3.4594907407407408E-2</v>
      </c>
      <c r="G233">
        <v>26</v>
      </c>
      <c r="H233" s="6">
        <f t="shared" si="14"/>
        <v>100.71122536418166</v>
      </c>
      <c r="L233" t="e">
        <f>VLOOKUP(B233,'свод по группам'!B$5:AA$579,26,FALSE)</f>
        <v>#N/A</v>
      </c>
    </row>
    <row r="234" spans="1:12" x14ac:dyDescent="0.3">
      <c r="A234" s="34">
        <v>33</v>
      </c>
      <c r="B234" t="s">
        <v>488</v>
      </c>
      <c r="C234" t="s">
        <v>222</v>
      </c>
      <c r="D234">
        <v>2005</v>
      </c>
      <c r="E234" t="s">
        <v>7</v>
      </c>
      <c r="F234" s="4">
        <v>3.6319444444444439E-2</v>
      </c>
      <c r="G234">
        <v>33</v>
      </c>
      <c r="H234" s="6">
        <f t="shared" si="14"/>
        <v>91.773778920308501</v>
      </c>
      <c r="L234" t="e">
        <f>VLOOKUP(B234,'свод по группам'!B$5:AA$579,26,FALSE)</f>
        <v>#N/A</v>
      </c>
    </row>
    <row r="235" spans="1:12" x14ac:dyDescent="0.3">
      <c r="A235" s="34">
        <v>35</v>
      </c>
      <c r="B235" t="s">
        <v>478</v>
      </c>
      <c r="C235" t="s">
        <v>222</v>
      </c>
      <c r="D235">
        <v>2006</v>
      </c>
      <c r="E235" t="s">
        <v>8</v>
      </c>
      <c r="F235" s="4">
        <v>3.6412037037037034E-2</v>
      </c>
      <c r="G235">
        <v>35</v>
      </c>
      <c r="H235" s="6">
        <f t="shared" si="14"/>
        <v>91.293916023993148</v>
      </c>
      <c r="L235" t="e">
        <f>VLOOKUP(B235,'свод по группам'!B$5:AA$579,26,FALSE)</f>
        <v>#N/A</v>
      </c>
    </row>
    <row r="236" spans="1:12" x14ac:dyDescent="0.3">
      <c r="A236" s="34">
        <v>36</v>
      </c>
      <c r="B236" t="s">
        <v>486</v>
      </c>
      <c r="C236" t="s">
        <v>222</v>
      </c>
      <c r="D236">
        <v>2005</v>
      </c>
      <c r="E236" t="s">
        <v>7</v>
      </c>
      <c r="F236" s="4">
        <v>3.681712962962963E-2</v>
      </c>
      <c r="G236">
        <v>36</v>
      </c>
      <c r="H236" s="6">
        <f t="shared" si="14"/>
        <v>89.194515852613563</v>
      </c>
      <c r="L236" t="e">
        <f>VLOOKUP(B236,'свод по группам'!B$5:AA$579,26,FALSE)</f>
        <v>#N/A</v>
      </c>
    </row>
    <row r="237" spans="1:12" x14ac:dyDescent="0.3">
      <c r="A237" s="34">
        <v>43</v>
      </c>
      <c r="B237" t="s">
        <v>489</v>
      </c>
      <c r="C237" t="s">
        <v>222</v>
      </c>
      <c r="D237">
        <v>2006</v>
      </c>
      <c r="E237" t="s">
        <v>8</v>
      </c>
      <c r="F237" s="4">
        <v>4.386574074074074E-2</v>
      </c>
      <c r="G237">
        <v>43</v>
      </c>
      <c r="H237" s="6">
        <f t="shared" si="14"/>
        <v>52.664952870608367</v>
      </c>
      <c r="L237" t="e">
        <f>VLOOKUP(B237,'свод по группам'!B$5:AA$579,26,FALSE)</f>
        <v>#N/A</v>
      </c>
    </row>
    <row r="238" spans="1:12" x14ac:dyDescent="0.3">
      <c r="A238" s="34">
        <v>51</v>
      </c>
      <c r="B238" t="s">
        <v>487</v>
      </c>
      <c r="C238" t="s">
        <v>222</v>
      </c>
      <c r="D238">
        <v>2006</v>
      </c>
      <c r="E238" t="s">
        <v>8</v>
      </c>
      <c r="H238" s="6"/>
      <c r="L238" t="e">
        <f>VLOOKUP(B238,'свод по группам'!B$5:AA$579,26,FALSE)</f>
        <v>#N/A</v>
      </c>
    </row>
    <row r="239" spans="1:12" x14ac:dyDescent="0.3">
      <c r="A239" s="34">
        <v>2</v>
      </c>
      <c r="B239" t="s">
        <v>457</v>
      </c>
      <c r="C239" t="s">
        <v>233</v>
      </c>
      <c r="D239">
        <v>2005</v>
      </c>
      <c r="E239" t="s">
        <v>7</v>
      </c>
      <c r="F239" s="4">
        <v>2.7905092592592592E-2</v>
      </c>
      <c r="G239">
        <v>2</v>
      </c>
      <c r="H239" s="6">
        <f t="shared" ref="H239:H249" si="15">(200-100*F239/F$223)*K$1</f>
        <v>135.38131962296487</v>
      </c>
      <c r="L239" t="e">
        <f>VLOOKUP(B239,'свод по группам'!B$5:AA$579,26,FALSE)</f>
        <v>#N/A</v>
      </c>
    </row>
    <row r="240" spans="1:12" x14ac:dyDescent="0.3">
      <c r="A240" s="34">
        <v>4</v>
      </c>
      <c r="B240" t="s">
        <v>452</v>
      </c>
      <c r="C240" t="s">
        <v>233</v>
      </c>
      <c r="D240">
        <v>2006</v>
      </c>
      <c r="E240" t="s">
        <v>7</v>
      </c>
      <c r="F240" s="4">
        <v>2.8518518518518523E-2</v>
      </c>
      <c r="G240">
        <v>4</v>
      </c>
      <c r="H240" s="6">
        <f t="shared" si="15"/>
        <v>132.20222793487574</v>
      </c>
      <c r="L240" t="e">
        <f>VLOOKUP(B240,'свод по группам'!B$5:AA$579,26,FALSE)</f>
        <v>#N/A</v>
      </c>
    </row>
    <row r="241" spans="1:12" x14ac:dyDescent="0.3">
      <c r="A241" s="34">
        <v>6</v>
      </c>
      <c r="B241" t="s">
        <v>454</v>
      </c>
      <c r="C241" t="s">
        <v>233</v>
      </c>
      <c r="D241">
        <v>2006</v>
      </c>
      <c r="E241" t="s">
        <v>7</v>
      </c>
      <c r="F241" s="4">
        <v>2.9236111111111112E-2</v>
      </c>
      <c r="G241">
        <v>6</v>
      </c>
      <c r="H241" s="6">
        <f t="shared" si="15"/>
        <v>128.48329048843186</v>
      </c>
      <c r="L241" t="e">
        <f>VLOOKUP(B241,'свод по группам'!B$5:AA$579,26,FALSE)</f>
        <v>#N/A</v>
      </c>
    </row>
    <row r="242" spans="1:12" x14ac:dyDescent="0.3">
      <c r="A242" s="34">
        <v>10</v>
      </c>
      <c r="B242" t="s">
        <v>465</v>
      </c>
      <c r="C242" t="s">
        <v>233</v>
      </c>
      <c r="D242">
        <v>2005</v>
      </c>
      <c r="E242" t="s">
        <v>7</v>
      </c>
      <c r="F242" s="4">
        <v>2.9814814814814811E-2</v>
      </c>
      <c r="G242">
        <v>10</v>
      </c>
      <c r="H242" s="6">
        <f t="shared" si="15"/>
        <v>125.48414738646103</v>
      </c>
      <c r="L242" t="e">
        <f>VLOOKUP(B242,'свод по группам'!B$5:AA$579,26,FALSE)</f>
        <v>#N/A</v>
      </c>
    </row>
    <row r="243" spans="1:12" x14ac:dyDescent="0.3">
      <c r="A243" s="34">
        <v>20</v>
      </c>
      <c r="B243" t="s">
        <v>473</v>
      </c>
      <c r="C243" t="s">
        <v>233</v>
      </c>
      <c r="D243">
        <v>2005</v>
      </c>
      <c r="E243" t="s">
        <v>8</v>
      </c>
      <c r="F243" s="4">
        <v>3.3009259259259259E-2</v>
      </c>
      <c r="G243">
        <v>20</v>
      </c>
      <c r="H243" s="6">
        <f t="shared" si="15"/>
        <v>108.92887746358183</v>
      </c>
      <c r="L243" t="e">
        <f>VLOOKUP(B243,'свод по группам'!B$5:AA$579,26,FALSE)</f>
        <v>#N/A</v>
      </c>
    </row>
    <row r="244" spans="1:12" x14ac:dyDescent="0.3">
      <c r="A244" s="34">
        <v>34</v>
      </c>
      <c r="B244" t="s">
        <v>490</v>
      </c>
      <c r="C244" t="s">
        <v>233</v>
      </c>
      <c r="D244">
        <v>2005</v>
      </c>
      <c r="E244" t="s">
        <v>8</v>
      </c>
      <c r="F244" s="4">
        <v>3.6354166666666667E-2</v>
      </c>
      <c r="G244">
        <v>34</v>
      </c>
      <c r="H244" s="6">
        <f t="shared" si="15"/>
        <v>91.59383033419023</v>
      </c>
      <c r="L244" t="e">
        <f>VLOOKUP(B244,'свод по группам'!B$5:AA$579,26,FALSE)</f>
        <v>#N/A</v>
      </c>
    </row>
    <row r="245" spans="1:12" x14ac:dyDescent="0.3">
      <c r="A245" s="34">
        <v>9</v>
      </c>
      <c r="B245" t="s">
        <v>451</v>
      </c>
      <c r="C245" t="s">
        <v>307</v>
      </c>
      <c r="D245">
        <v>2006</v>
      </c>
      <c r="E245" t="s">
        <v>7</v>
      </c>
      <c r="F245" s="4">
        <v>2.9525462962962962E-2</v>
      </c>
      <c r="G245">
        <v>9</v>
      </c>
      <c r="H245" s="6">
        <f t="shared" si="15"/>
        <v>126.98371893744643</v>
      </c>
      <c r="L245" t="e">
        <f>VLOOKUP(B245,'свод по группам'!B$5:AA$579,26,FALSE)</f>
        <v>#N/A</v>
      </c>
    </row>
    <row r="246" spans="1:12" x14ac:dyDescent="0.3">
      <c r="A246" s="34">
        <v>21</v>
      </c>
      <c r="B246" t="s">
        <v>471</v>
      </c>
      <c r="C246" t="s">
        <v>307</v>
      </c>
      <c r="D246">
        <v>2006</v>
      </c>
      <c r="E246" t="s">
        <v>7</v>
      </c>
      <c r="F246" s="4">
        <v>3.3217592592592597E-2</v>
      </c>
      <c r="G246">
        <v>21</v>
      </c>
      <c r="H246" s="6">
        <f t="shared" si="15"/>
        <v>107.8491859468723</v>
      </c>
      <c r="L246" t="e">
        <f>VLOOKUP(B246,'свод по группам'!B$5:AA$579,26,FALSE)</f>
        <v>#N/A</v>
      </c>
    </row>
    <row r="247" spans="1:12" x14ac:dyDescent="0.3">
      <c r="A247" s="34">
        <v>8</v>
      </c>
      <c r="B247" t="s">
        <v>459</v>
      </c>
      <c r="C247" t="s">
        <v>460</v>
      </c>
      <c r="D247">
        <v>2005</v>
      </c>
      <c r="E247" t="s">
        <v>7</v>
      </c>
      <c r="F247" s="4">
        <v>2.9421296296296296E-2</v>
      </c>
      <c r="G247">
        <v>8</v>
      </c>
      <c r="H247" s="6">
        <f t="shared" si="15"/>
        <v>127.5235646958012</v>
      </c>
      <c r="L247" t="e">
        <f>VLOOKUP(B247,'свод по группам'!B$5:AA$579,26,FALSE)</f>
        <v>#N/A</v>
      </c>
    </row>
    <row r="248" spans="1:12" x14ac:dyDescent="0.3">
      <c r="A248" s="34">
        <v>18</v>
      </c>
      <c r="B248" t="s">
        <v>475</v>
      </c>
      <c r="C248" t="s">
        <v>299</v>
      </c>
      <c r="D248">
        <v>2006</v>
      </c>
      <c r="E248" t="s">
        <v>7</v>
      </c>
      <c r="F248" s="4">
        <v>3.2800925925925928E-2</v>
      </c>
      <c r="G248">
        <v>18</v>
      </c>
      <c r="H248" s="6">
        <f t="shared" si="15"/>
        <v>110.00856898029136</v>
      </c>
      <c r="L248" t="e">
        <f>VLOOKUP(B248,'свод по группам'!B$5:AA$579,26,FALSE)</f>
        <v>#N/A</v>
      </c>
    </row>
    <row r="249" spans="1:12" x14ac:dyDescent="0.3">
      <c r="A249" s="34">
        <v>14</v>
      </c>
      <c r="B249" t="s">
        <v>467</v>
      </c>
      <c r="C249" t="s">
        <v>468</v>
      </c>
      <c r="D249">
        <v>2006</v>
      </c>
      <c r="E249" t="s">
        <v>7</v>
      </c>
      <c r="F249" s="4">
        <v>3.0914351851851849E-2</v>
      </c>
      <c r="G249">
        <v>14</v>
      </c>
      <c r="H249" s="6">
        <f t="shared" si="15"/>
        <v>119.78577549271637</v>
      </c>
      <c r="L249" t="e">
        <f>VLOOKUP(B249,'свод по группам'!B$5:AA$579,26,FALSE)</f>
        <v>#N/A</v>
      </c>
    </row>
    <row r="250" spans="1:12" x14ac:dyDescent="0.3">
      <c r="A250" s="34">
        <v>45</v>
      </c>
      <c r="B250" t="s">
        <v>495</v>
      </c>
      <c r="C250" t="s">
        <v>468</v>
      </c>
      <c r="D250">
        <v>2005</v>
      </c>
      <c r="E250" t="s">
        <v>8</v>
      </c>
      <c r="F250" s="36"/>
      <c r="H250" s="6"/>
      <c r="L250" t="e">
        <f>VLOOKUP(B250,'свод по группам'!B$5:AA$579,26,FALSE)</f>
        <v>#N/A</v>
      </c>
    </row>
    <row r="251" spans="1:12" x14ac:dyDescent="0.3">
      <c r="A251" s="34">
        <v>16</v>
      </c>
      <c r="B251" t="s">
        <v>466</v>
      </c>
      <c r="C251" t="s">
        <v>850</v>
      </c>
      <c r="D251">
        <v>2006</v>
      </c>
      <c r="E251" t="s">
        <v>8</v>
      </c>
      <c r="F251" s="4">
        <v>3.1898148148148148E-2</v>
      </c>
      <c r="G251">
        <v>16</v>
      </c>
      <c r="H251" s="6">
        <f>(200-100*F251/F$223)*K$1</f>
        <v>114.6872322193659</v>
      </c>
      <c r="L251" t="e">
        <f>VLOOKUP(B251,'свод по группам'!B$5:AA$579,26,FALSE)</f>
        <v>#N/A</v>
      </c>
    </row>
    <row r="252" spans="1:12" x14ac:dyDescent="0.3">
      <c r="A252" s="34">
        <v>41</v>
      </c>
      <c r="B252" t="s">
        <v>491</v>
      </c>
      <c r="C252" t="s">
        <v>249</v>
      </c>
      <c r="D252">
        <v>2006</v>
      </c>
      <c r="E252" t="s">
        <v>8</v>
      </c>
      <c r="F252" s="4">
        <v>4.1111111111111112E-2</v>
      </c>
      <c r="G252">
        <v>41</v>
      </c>
      <c r="H252" s="6">
        <f>(200-100*F252/F$223)*K$1</f>
        <v>66.940874035989694</v>
      </c>
      <c r="L252" t="e">
        <f>VLOOKUP(B252,'свод по группам'!B$5:AA$579,26,FALSE)</f>
        <v>#N/A</v>
      </c>
    </row>
    <row r="253" spans="1:12" x14ac:dyDescent="0.3">
      <c r="A253" s="34">
        <v>49</v>
      </c>
      <c r="B253" t="s">
        <v>455</v>
      </c>
      <c r="C253" t="s">
        <v>249</v>
      </c>
      <c r="D253">
        <v>2006</v>
      </c>
      <c r="E253" t="s">
        <v>7</v>
      </c>
      <c r="H253" s="6"/>
      <c r="L253" t="e">
        <f>VLOOKUP(B253,'свод по группам'!B$5:AA$579,26,FALSE)</f>
        <v>#N/A</v>
      </c>
    </row>
    <row r="254" spans="1:12" x14ac:dyDescent="0.3">
      <c r="A254" s="34">
        <v>12</v>
      </c>
      <c r="B254" t="s">
        <v>458</v>
      </c>
      <c r="C254" t="s">
        <v>284</v>
      </c>
      <c r="D254">
        <v>2006</v>
      </c>
      <c r="E254" t="s">
        <v>8</v>
      </c>
      <c r="F254" s="4">
        <v>3.0289351851851855E-2</v>
      </c>
      <c r="G254">
        <v>12</v>
      </c>
      <c r="H254" s="6">
        <f>(200-100*F254/F$223)*K$1</f>
        <v>123.02485004284488</v>
      </c>
      <c r="L254" t="e">
        <f>VLOOKUP(B254,'свод по группам'!B$5:AA$579,26,FALSE)</f>
        <v>#N/A</v>
      </c>
    </row>
    <row r="255" spans="1:12" x14ac:dyDescent="0.3">
      <c r="A255" s="34">
        <v>19</v>
      </c>
      <c r="B255" t="s">
        <v>472</v>
      </c>
      <c r="C255" t="s">
        <v>239</v>
      </c>
      <c r="D255">
        <v>2006</v>
      </c>
      <c r="E255" t="s">
        <v>7</v>
      </c>
      <c r="F255" s="4">
        <v>3.2951388888888891E-2</v>
      </c>
      <c r="G255">
        <v>19</v>
      </c>
      <c r="H255" s="6">
        <f>(200-100*F255/F$223)*K$1</f>
        <v>109.22879177377889</v>
      </c>
      <c r="L255" t="e">
        <f>VLOOKUP(B255,'свод по группам'!B$5:AA$579,26,FALSE)</f>
        <v>#N/A</v>
      </c>
    </row>
    <row r="256" spans="1:12" x14ac:dyDescent="0.3">
      <c r="A256" s="34">
        <v>22</v>
      </c>
      <c r="B256" t="s">
        <v>474</v>
      </c>
      <c r="C256" t="s">
        <v>239</v>
      </c>
      <c r="D256">
        <v>2006</v>
      </c>
      <c r="E256" t="s">
        <v>7</v>
      </c>
      <c r="F256" s="4">
        <v>3.3530092592592591E-2</v>
      </c>
      <c r="G256">
        <v>22</v>
      </c>
      <c r="H256" s="6">
        <f>(200-100*F256/F$223)*K$1</f>
        <v>106.22964867180806</v>
      </c>
      <c r="L256" t="e">
        <f>VLOOKUP(B256,'свод по группам'!B$5:AA$579,26,FALSE)</f>
        <v>#N/A</v>
      </c>
    </row>
    <row r="257" spans="1:12" x14ac:dyDescent="0.3">
      <c r="A257" s="34">
        <v>31</v>
      </c>
      <c r="B257" t="s">
        <v>492</v>
      </c>
      <c r="C257" t="s">
        <v>239</v>
      </c>
      <c r="D257">
        <v>2005</v>
      </c>
      <c r="E257" t="s">
        <v>7</v>
      </c>
      <c r="F257" s="4">
        <v>3.5717592592592592E-2</v>
      </c>
      <c r="G257">
        <v>31</v>
      </c>
      <c r="H257" s="6">
        <f>(200-100*F257/F$223)*K$1</f>
        <v>94.892887746358198</v>
      </c>
      <c r="L257" t="e">
        <f>VLOOKUP(B257,'свод по группам'!B$5:AA$579,26,FALSE)</f>
        <v>#N/A</v>
      </c>
    </row>
    <row r="258" spans="1:12" x14ac:dyDescent="0.3">
      <c r="A258" s="34">
        <v>40</v>
      </c>
      <c r="B258" t="s">
        <v>484</v>
      </c>
      <c r="C258" t="s">
        <v>239</v>
      </c>
      <c r="D258">
        <v>2006</v>
      </c>
      <c r="E258" t="s">
        <v>8</v>
      </c>
      <c r="F258" s="4">
        <v>4.0787037037037038E-2</v>
      </c>
      <c r="G258">
        <v>40</v>
      </c>
      <c r="H258" s="6">
        <f>(200-100*F258/F$223)*K$1</f>
        <v>68.620394173093388</v>
      </c>
      <c r="L258" t="e">
        <f>VLOOKUP(B258,'свод по группам'!B$5:AA$579,26,FALSE)</f>
        <v>#N/A</v>
      </c>
    </row>
    <row r="259" spans="1:12" x14ac:dyDescent="0.3">
      <c r="A259" s="34">
        <v>44</v>
      </c>
      <c r="B259" t="s">
        <v>494</v>
      </c>
      <c r="C259" t="s">
        <v>239</v>
      </c>
      <c r="D259">
        <v>2005</v>
      </c>
      <c r="E259" t="s">
        <v>10</v>
      </c>
      <c r="F259" s="4">
        <v>5.6134259259259266E-2</v>
      </c>
      <c r="G259">
        <v>44</v>
      </c>
      <c r="H259" s="6"/>
      <c r="L259" t="e">
        <f>VLOOKUP(B259,'свод по группам'!B$5:AA$579,26,FALSE)</f>
        <v>#N/A</v>
      </c>
    </row>
    <row r="260" spans="1:12" x14ac:dyDescent="0.3">
      <c r="A260" s="34">
        <v>13</v>
      </c>
      <c r="B260" t="s">
        <v>464</v>
      </c>
      <c r="C260" t="s">
        <v>236</v>
      </c>
      <c r="D260">
        <v>2005</v>
      </c>
      <c r="E260" t="s">
        <v>7</v>
      </c>
      <c r="F260" s="4">
        <v>3.0624999999999999E-2</v>
      </c>
      <c r="G260">
        <v>13</v>
      </c>
      <c r="H260" s="6">
        <f>(200-100*F260/F$223)*K$1</f>
        <v>121.28534704370179</v>
      </c>
      <c r="L260" t="e">
        <f>VLOOKUP(B260,'свод по группам'!B$5:AA$579,26,FALSE)</f>
        <v>#N/A</v>
      </c>
    </row>
    <row r="261" spans="1:12" x14ac:dyDescent="0.3">
      <c r="A261" s="34">
        <v>42</v>
      </c>
      <c r="B261" t="s">
        <v>493</v>
      </c>
      <c r="C261" t="s">
        <v>439</v>
      </c>
      <c r="D261">
        <v>2006</v>
      </c>
      <c r="E261" t="s">
        <v>8</v>
      </c>
      <c r="F261" s="4">
        <v>4.2592592592592592E-2</v>
      </c>
      <c r="G261">
        <v>42</v>
      </c>
      <c r="H261" s="6">
        <f>(200-100*F261/F$223)*K$1</f>
        <v>59.263067694944304</v>
      </c>
      <c r="L261" t="e">
        <f>VLOOKUP(B261,'свод по группам'!B$5:AA$579,26,FALSE)</f>
        <v>#N/A</v>
      </c>
    </row>
    <row r="262" spans="1:12" x14ac:dyDescent="0.3">
      <c r="A262" s="34">
        <v>29</v>
      </c>
      <c r="B262" t="s">
        <v>482</v>
      </c>
      <c r="C262" t="s">
        <v>305</v>
      </c>
      <c r="D262">
        <v>2005</v>
      </c>
      <c r="E262" t="s">
        <v>8</v>
      </c>
      <c r="F262" s="4">
        <v>3.5520833333333328E-2</v>
      </c>
      <c r="G262">
        <v>29</v>
      </c>
      <c r="H262" s="6">
        <f>(200-100*F262/F$223)*K$1</f>
        <v>95.91259640102831</v>
      </c>
      <c r="L262" t="e">
        <f>VLOOKUP(B262,'свод по группам'!B$5:AA$579,26,FALSE)</f>
        <v>#N/A</v>
      </c>
    </row>
    <row r="263" spans="1:12" x14ac:dyDescent="0.3">
      <c r="A263" s="34">
        <v>37</v>
      </c>
      <c r="B263" t="s">
        <v>479</v>
      </c>
      <c r="C263" t="s">
        <v>243</v>
      </c>
      <c r="D263">
        <v>2006</v>
      </c>
      <c r="E263" t="s">
        <v>8</v>
      </c>
      <c r="F263" s="4">
        <v>3.7187499999999998E-2</v>
      </c>
      <c r="G263">
        <v>37</v>
      </c>
      <c r="H263" s="6">
        <f>(200-100*F263/F$223)*K$1</f>
        <v>87.275064267352207</v>
      </c>
      <c r="L263" t="e">
        <f>VLOOKUP(B263,'свод по группам'!B$5:AA$579,26,FALSE)</f>
        <v>#N/A</v>
      </c>
    </row>
    <row r="264" spans="1:12" x14ac:dyDescent="0.3">
      <c r="A264" s="34"/>
      <c r="F264" s="4"/>
      <c r="H264" s="6"/>
    </row>
    <row r="265" spans="1:12" x14ac:dyDescent="0.3">
      <c r="A265" s="34">
        <v>27</v>
      </c>
      <c r="B265" t="s">
        <v>477</v>
      </c>
      <c r="C265" t="s">
        <v>229</v>
      </c>
      <c r="D265">
        <v>2005</v>
      </c>
      <c r="E265" t="s">
        <v>7</v>
      </c>
      <c r="F265" s="4">
        <v>3.4872685185185187E-2</v>
      </c>
      <c r="G265">
        <v>27</v>
      </c>
      <c r="H265" s="6">
        <f>(200-100*F265/F$223)*K$1</f>
        <v>99.271636675235655</v>
      </c>
      <c r="L265" t="str">
        <f>VLOOKUP(B265,'свод по группам'!B$5:AA$579,26,FALSE)</f>
        <v>да</v>
      </c>
    </row>
    <row r="266" spans="1:12" x14ac:dyDescent="0.3">
      <c r="A266" s="34">
        <v>32</v>
      </c>
      <c r="B266" t="s">
        <v>50</v>
      </c>
      <c r="C266" t="s">
        <v>229</v>
      </c>
      <c r="D266">
        <v>2005</v>
      </c>
      <c r="E266" t="s">
        <v>8</v>
      </c>
      <c r="F266" s="4">
        <v>3.6076388888888887E-2</v>
      </c>
      <c r="G266">
        <v>32</v>
      </c>
      <c r="H266" s="6">
        <f>(200-100*F266/F$223)*K$1</f>
        <v>93.033419023136233</v>
      </c>
      <c r="L266" t="str">
        <f>VLOOKUP(B266,'свод по группам'!B$5:AA$579,26,FALSE)</f>
        <v>да</v>
      </c>
    </row>
    <row r="267" spans="1:12" x14ac:dyDescent="0.3">
      <c r="A267" s="34">
        <v>38</v>
      </c>
      <c r="B267" t="s">
        <v>41</v>
      </c>
      <c r="C267" t="s">
        <v>229</v>
      </c>
      <c r="D267">
        <v>2006</v>
      </c>
      <c r="E267" t="s">
        <v>8</v>
      </c>
      <c r="F267" s="4">
        <v>3.7222222222222219E-2</v>
      </c>
      <c r="G267">
        <v>38</v>
      </c>
      <c r="H267" s="6">
        <f>(200-100*F267/F$223)*K$1</f>
        <v>87.095115681233963</v>
      </c>
      <c r="L267" t="str">
        <f>VLOOKUP(B267,'свод по группам'!B$5:AA$579,26,FALSE)</f>
        <v>да</v>
      </c>
    </row>
    <row r="268" spans="1:12" x14ac:dyDescent="0.3">
      <c r="A268" s="34">
        <v>39</v>
      </c>
      <c r="B268" t="s">
        <v>42</v>
      </c>
      <c r="C268" t="s">
        <v>229</v>
      </c>
      <c r="D268">
        <v>2006</v>
      </c>
      <c r="E268" t="s">
        <v>7</v>
      </c>
      <c r="F268" s="4">
        <v>3.7835648148148153E-2</v>
      </c>
      <c r="G268">
        <v>39</v>
      </c>
      <c r="H268" s="6">
        <f>(200-100*F268/F$223)*K$1</f>
        <v>83.916023993144762</v>
      </c>
      <c r="L268" t="str">
        <f>VLOOKUP(B268,'свод по группам'!B$5:AA$579,26,FALSE)</f>
        <v>да</v>
      </c>
    </row>
    <row r="269" spans="1:12" x14ac:dyDescent="0.3">
      <c r="A269" s="34">
        <v>46</v>
      </c>
      <c r="B269" t="s">
        <v>49</v>
      </c>
      <c r="C269" t="s">
        <v>229</v>
      </c>
      <c r="D269">
        <v>2005</v>
      </c>
      <c r="E269" t="s">
        <v>7</v>
      </c>
      <c r="F269" s="36"/>
      <c r="H269" s="6"/>
      <c r="L269" t="str">
        <f>VLOOKUP(B269,'свод по группам'!B$5:AA$579,26,FALSE)</f>
        <v>да</v>
      </c>
    </row>
    <row r="270" spans="1:12" x14ac:dyDescent="0.3">
      <c r="A270" s="34">
        <v>47</v>
      </c>
      <c r="B270" t="s">
        <v>38</v>
      </c>
      <c r="C270" t="s">
        <v>229</v>
      </c>
      <c r="D270">
        <v>2006</v>
      </c>
      <c r="E270" t="s">
        <v>7</v>
      </c>
      <c r="F270" s="36"/>
      <c r="H270" s="6"/>
      <c r="L270" t="str">
        <f>VLOOKUP(B270,'свод по группам'!B$5:AA$579,26,FALSE)</f>
        <v>да</v>
      </c>
    </row>
    <row r="271" spans="1:12" x14ac:dyDescent="0.3">
      <c r="A271" s="34">
        <v>52</v>
      </c>
      <c r="B271" t="s">
        <v>45</v>
      </c>
      <c r="C271" t="s">
        <v>229</v>
      </c>
      <c r="D271">
        <v>2006</v>
      </c>
      <c r="E271" t="s">
        <v>8</v>
      </c>
      <c r="H271" s="6"/>
      <c r="L271" t="str">
        <f>VLOOKUP(B271,'свод по группам'!B$5:AA$579,26,FALSE)</f>
        <v>да</v>
      </c>
    </row>
    <row r="272" spans="1:12" x14ac:dyDescent="0.3">
      <c r="A272" s="34"/>
      <c r="H272" s="6"/>
    </row>
    <row r="273" spans="1:12" x14ac:dyDescent="0.3">
      <c r="A273" s="34">
        <v>17</v>
      </c>
      <c r="B273" t="s">
        <v>470</v>
      </c>
      <c r="C273" t="s">
        <v>294</v>
      </c>
      <c r="D273">
        <v>2006</v>
      </c>
      <c r="E273" t="s">
        <v>8</v>
      </c>
      <c r="F273" s="4">
        <v>3.2037037037037037E-2</v>
      </c>
      <c r="G273">
        <v>17</v>
      </c>
      <c r="H273" s="6">
        <f>(200-100*F273/F$223)*K$1</f>
        <v>113.96743787489287</v>
      </c>
      <c r="L273" t="e">
        <f>VLOOKUP(B273,'свод по группам'!B$5:AA$579,26,FALSE)</f>
        <v>#N/A</v>
      </c>
    </row>
    <row r="274" spans="1:12" x14ac:dyDescent="0.3">
      <c r="A274" s="34">
        <v>28</v>
      </c>
      <c r="B274" t="s">
        <v>485</v>
      </c>
      <c r="C274" t="s">
        <v>341</v>
      </c>
      <c r="D274">
        <v>2006</v>
      </c>
      <c r="E274" t="s">
        <v>8</v>
      </c>
      <c r="F274" s="4">
        <v>3.5115740740740746E-2</v>
      </c>
      <c r="G274">
        <v>28</v>
      </c>
      <c r="H274" s="6">
        <f>(200-100*F274/F$223)*K$1</f>
        <v>98.011996572407853</v>
      </c>
      <c r="L274" t="e">
        <f>VLOOKUP(B274,'свод по группам'!B$5:AA$579,26,FALSE)</f>
        <v>#N/A</v>
      </c>
    </row>
    <row r="275" spans="1:12" x14ac:dyDescent="0.3">
      <c r="A275" s="34">
        <v>15</v>
      </c>
      <c r="B275" t="s">
        <v>462</v>
      </c>
      <c r="C275" t="s">
        <v>271</v>
      </c>
      <c r="D275">
        <v>2006</v>
      </c>
      <c r="E275" t="s">
        <v>7</v>
      </c>
      <c r="F275" s="4">
        <v>3.1180555555555555E-2</v>
      </c>
      <c r="G275">
        <v>15</v>
      </c>
      <c r="H275" s="6">
        <f>(200-100*F275/F$223)*K$1</f>
        <v>118.40616966580977</v>
      </c>
      <c r="L275" t="e">
        <f>VLOOKUP(B275,'свод по группам'!B$5:AA$579,26,FALSE)</f>
        <v>#N/A</v>
      </c>
    </row>
    <row r="276" spans="1:12" x14ac:dyDescent="0.3">
      <c r="A276" s="34">
        <v>30</v>
      </c>
      <c r="B276" t="s">
        <v>155</v>
      </c>
      <c r="C276" t="s">
        <v>272</v>
      </c>
      <c r="D276">
        <v>2006</v>
      </c>
      <c r="E276" t="s">
        <v>8</v>
      </c>
      <c r="F276" s="4">
        <v>3.5624999999999997E-2</v>
      </c>
      <c r="G276">
        <v>30</v>
      </c>
      <c r="H276" s="6">
        <f>(200-100*F276/F$223)*K$1</f>
        <v>95.372750642673566</v>
      </c>
      <c r="L276" t="e">
        <f>VLOOKUP(B276,'свод по группам'!B$5:AA$579,26,FALSE)</f>
        <v>#N/A</v>
      </c>
    </row>
    <row r="277" spans="1:12" x14ac:dyDescent="0.3">
      <c r="A277" s="34"/>
      <c r="H277" s="6"/>
      <c r="L277" t="e">
        <f>VLOOKUP(B277,'свод по группам'!B$5:AA$579,26,FALSE)</f>
        <v>#N/A</v>
      </c>
    </row>
    <row r="278" spans="1:12" ht="16.8" customHeight="1" x14ac:dyDescent="0.3">
      <c r="A278" s="34">
        <v>1</v>
      </c>
      <c r="B278" t="s">
        <v>498</v>
      </c>
      <c r="C278" t="s">
        <v>233</v>
      </c>
      <c r="D278">
        <v>2009</v>
      </c>
      <c r="E278" t="s">
        <v>8</v>
      </c>
      <c r="F278" s="4">
        <v>2.2349537037037032E-2</v>
      </c>
      <c r="G278">
        <v>1</v>
      </c>
      <c r="H278" s="6">
        <f>(200-100*F278/F$278)*K$1</f>
        <v>140</v>
      </c>
      <c r="L278" t="e">
        <f>VLOOKUP(B278,'свод по группам'!B$5:AA$579,26,FALSE)</f>
        <v>#N/A</v>
      </c>
    </row>
    <row r="279" spans="1:12" x14ac:dyDescent="0.3">
      <c r="A279" s="34">
        <v>22</v>
      </c>
      <c r="B279" t="s">
        <v>521</v>
      </c>
      <c r="C279" t="s">
        <v>277</v>
      </c>
      <c r="D279">
        <v>2009</v>
      </c>
      <c r="E279" t="s">
        <v>8</v>
      </c>
      <c r="F279" s="4">
        <v>2.5092592592592593E-2</v>
      </c>
      <c r="G279">
        <v>22</v>
      </c>
      <c r="H279" s="6">
        <f>(200-100*F279/F$278)*K$1</f>
        <v>122.81719316416358</v>
      </c>
      <c r="L279" t="e">
        <f>VLOOKUP(B279,'свод по группам'!B$5:AA$579,26,FALSE)</f>
        <v>#N/A</v>
      </c>
    </row>
    <row r="280" spans="1:12" x14ac:dyDescent="0.3">
      <c r="A280" s="34">
        <v>37</v>
      </c>
      <c r="B280" t="s">
        <v>537</v>
      </c>
      <c r="C280" t="s">
        <v>277</v>
      </c>
      <c r="D280">
        <v>2009</v>
      </c>
      <c r="E280" t="s">
        <v>8</v>
      </c>
      <c r="F280" s="4">
        <v>2.6354166666666668E-2</v>
      </c>
      <c r="G280">
        <v>37</v>
      </c>
      <c r="H280" s="6">
        <f>(200-100*F280/F$278)*K$1</f>
        <v>114.91455204557218</v>
      </c>
      <c r="L280" t="e">
        <f>VLOOKUP(B280,'свод по группам'!B$5:AA$579,26,FALSE)</f>
        <v>#N/A</v>
      </c>
    </row>
    <row r="281" spans="1:12" x14ac:dyDescent="0.3">
      <c r="A281" s="34">
        <v>80</v>
      </c>
      <c r="B281" t="s">
        <v>581</v>
      </c>
      <c r="C281" t="s">
        <v>277</v>
      </c>
      <c r="D281">
        <v>2009</v>
      </c>
      <c r="E281" t="s">
        <v>22</v>
      </c>
      <c r="F281" s="4">
        <v>3.5844907407407409E-2</v>
      </c>
      <c r="G281">
        <v>80</v>
      </c>
      <c r="H281" s="6">
        <f>(200-100*F281/F$278)*K$1</f>
        <v>55.463490419471711</v>
      </c>
      <c r="L281" t="e">
        <f>VLOOKUP(B281,'свод по группам'!B$5:AA$579,26,FALSE)</f>
        <v>#N/A</v>
      </c>
    </row>
    <row r="282" spans="1:12" x14ac:dyDescent="0.3">
      <c r="A282" s="34">
        <v>83</v>
      </c>
      <c r="B282" t="s">
        <v>564</v>
      </c>
      <c r="C282" t="s">
        <v>277</v>
      </c>
      <c r="D282">
        <v>2010</v>
      </c>
      <c r="E282" t="s">
        <v>10</v>
      </c>
      <c r="F282" s="4">
        <v>3.7789351851851852E-2</v>
      </c>
      <c r="G282">
        <v>83</v>
      </c>
      <c r="H282" s="6">
        <f>(200-100*F282/F$278)*K$1</f>
        <v>43.283272915587744</v>
      </c>
      <c r="L282" t="e">
        <f>VLOOKUP(B282,'свод по группам'!B$5:AA$579,26,FALSE)</f>
        <v>#N/A</v>
      </c>
    </row>
    <row r="283" spans="1:12" x14ac:dyDescent="0.3">
      <c r="A283" s="34">
        <v>125</v>
      </c>
      <c r="B283" t="s">
        <v>589</v>
      </c>
      <c r="C283" t="s">
        <v>277</v>
      </c>
      <c r="D283">
        <v>2010</v>
      </c>
      <c r="E283" t="s">
        <v>22</v>
      </c>
      <c r="H283" s="6"/>
      <c r="L283" t="e">
        <f>VLOOKUP(B283,'свод по группам'!B$5:AA$579,26,FALSE)</f>
        <v>#N/A</v>
      </c>
    </row>
    <row r="284" spans="1:12" x14ac:dyDescent="0.3">
      <c r="A284" s="34">
        <v>95</v>
      </c>
      <c r="B284" t="s">
        <v>592</v>
      </c>
      <c r="C284" t="s">
        <v>321</v>
      </c>
      <c r="D284">
        <v>2009</v>
      </c>
      <c r="E284" t="s">
        <v>8</v>
      </c>
      <c r="F284" s="36"/>
      <c r="H284" s="6"/>
      <c r="L284" t="e">
        <f>VLOOKUP(B284,'свод по группам'!B$5:AA$579,26,FALSE)</f>
        <v>#N/A</v>
      </c>
    </row>
    <row r="285" spans="1:12" x14ac:dyDescent="0.3">
      <c r="A285" s="34">
        <v>100</v>
      </c>
      <c r="B285" t="s">
        <v>599</v>
      </c>
      <c r="C285" t="s">
        <v>321</v>
      </c>
      <c r="D285">
        <v>2010</v>
      </c>
      <c r="E285" t="s">
        <v>44</v>
      </c>
      <c r="F285" s="36"/>
      <c r="H285" s="6"/>
      <c r="L285" t="e">
        <f>VLOOKUP(B285,'свод по группам'!B$5:AA$579,26,FALSE)</f>
        <v>#N/A</v>
      </c>
    </row>
    <row r="286" spans="1:12" x14ac:dyDescent="0.3">
      <c r="A286" s="34">
        <v>121</v>
      </c>
      <c r="B286" t="s">
        <v>580</v>
      </c>
      <c r="C286" t="s">
        <v>321</v>
      </c>
      <c r="D286">
        <v>2010</v>
      </c>
      <c r="E286" t="s">
        <v>10</v>
      </c>
      <c r="H286" s="6"/>
      <c r="L286" t="e">
        <f>VLOOKUP(B286,'свод по группам'!B$5:AA$579,26,FALSE)</f>
        <v>#N/A</v>
      </c>
    </row>
    <row r="287" spans="1:12" x14ac:dyDescent="0.3">
      <c r="A287" s="34">
        <v>7</v>
      </c>
      <c r="B287" t="s">
        <v>516</v>
      </c>
      <c r="C287" t="s">
        <v>228</v>
      </c>
      <c r="D287">
        <v>2009</v>
      </c>
      <c r="E287" t="s">
        <v>8</v>
      </c>
      <c r="F287" s="4">
        <v>2.3124999999999996E-2</v>
      </c>
      <c r="G287">
        <v>7</v>
      </c>
      <c r="H287" s="6">
        <f t="shared" ref="H287:H295" si="16">(200-100*F287/F$278)*K$1</f>
        <v>135.14241325737959</v>
      </c>
      <c r="L287" t="e">
        <f>VLOOKUP(B287,'свод по группам'!B$5:AA$579,26,FALSE)</f>
        <v>#N/A</v>
      </c>
    </row>
    <row r="288" spans="1:12" x14ac:dyDescent="0.3">
      <c r="A288" s="34">
        <v>14</v>
      </c>
      <c r="B288" t="s">
        <v>513</v>
      </c>
      <c r="C288" t="s">
        <v>228</v>
      </c>
      <c r="D288">
        <v>2009</v>
      </c>
      <c r="E288" t="s">
        <v>8</v>
      </c>
      <c r="F288" s="4">
        <v>2.4155092592592589E-2</v>
      </c>
      <c r="G288">
        <v>14</v>
      </c>
      <c r="H288" s="6">
        <f t="shared" si="16"/>
        <v>128.68979803210769</v>
      </c>
      <c r="L288" t="e">
        <f>VLOOKUP(B288,'свод по группам'!B$5:AA$579,26,FALSE)</f>
        <v>#N/A</v>
      </c>
    </row>
    <row r="289" spans="1:12" x14ac:dyDescent="0.3">
      <c r="A289" s="34">
        <v>25</v>
      </c>
      <c r="B289" t="s">
        <v>534</v>
      </c>
      <c r="C289" t="s">
        <v>228</v>
      </c>
      <c r="D289">
        <v>2009</v>
      </c>
      <c r="E289" t="s">
        <v>8</v>
      </c>
      <c r="F289" s="4">
        <v>2.5486111111111112E-2</v>
      </c>
      <c r="G289">
        <v>25</v>
      </c>
      <c r="H289" s="6">
        <f t="shared" si="16"/>
        <v>120.35214914552041</v>
      </c>
      <c r="L289" t="e">
        <f>VLOOKUP(B289,'свод по группам'!B$5:AA$579,26,FALSE)</f>
        <v>#N/A</v>
      </c>
    </row>
    <row r="290" spans="1:12" x14ac:dyDescent="0.3">
      <c r="A290" s="34">
        <v>63</v>
      </c>
      <c r="B290" t="s">
        <v>529</v>
      </c>
      <c r="C290" t="s">
        <v>228</v>
      </c>
      <c r="D290">
        <v>2009</v>
      </c>
      <c r="E290" t="s">
        <v>8</v>
      </c>
      <c r="F290" s="4">
        <v>3.0358796296296297E-2</v>
      </c>
      <c r="G290">
        <v>63</v>
      </c>
      <c r="H290" s="6">
        <f t="shared" si="16"/>
        <v>89.829104091144416</v>
      </c>
      <c r="L290" t="e">
        <f>VLOOKUP(B290,'свод по группам'!B$5:AA$579,26,FALSE)</f>
        <v>#N/A</v>
      </c>
    </row>
    <row r="291" spans="1:12" x14ac:dyDescent="0.3">
      <c r="A291" s="34">
        <v>2</v>
      </c>
      <c r="B291" t="s">
        <v>496</v>
      </c>
      <c r="C291" t="s">
        <v>226</v>
      </c>
      <c r="D291">
        <v>2009</v>
      </c>
      <c r="E291" t="s">
        <v>8</v>
      </c>
      <c r="F291" s="4">
        <v>2.2418981481481481E-2</v>
      </c>
      <c r="G291">
        <v>2</v>
      </c>
      <c r="H291" s="6">
        <f t="shared" si="16"/>
        <v>139.56499223200413</v>
      </c>
      <c r="L291" t="e">
        <f>VLOOKUP(B291,'свод по группам'!B$5:AA$579,26,FALSE)</f>
        <v>#N/A</v>
      </c>
    </row>
    <row r="292" spans="1:12" x14ac:dyDescent="0.3">
      <c r="A292" s="34">
        <v>9</v>
      </c>
      <c r="B292" t="s">
        <v>502</v>
      </c>
      <c r="C292" t="s">
        <v>226</v>
      </c>
      <c r="D292">
        <v>2009</v>
      </c>
      <c r="E292" t="s">
        <v>8</v>
      </c>
      <c r="F292" s="4">
        <v>2.3379629629629629E-2</v>
      </c>
      <c r="G292">
        <v>9</v>
      </c>
      <c r="H292" s="6">
        <f t="shared" si="16"/>
        <v>133.5473847747281</v>
      </c>
      <c r="L292" t="e">
        <f>VLOOKUP(B292,'свод по группам'!B$5:AA$579,26,FALSE)</f>
        <v>#N/A</v>
      </c>
    </row>
    <row r="293" spans="1:12" x14ac:dyDescent="0.3">
      <c r="A293" s="34">
        <v>23</v>
      </c>
      <c r="B293" t="s">
        <v>506</v>
      </c>
      <c r="C293" t="s">
        <v>226</v>
      </c>
      <c r="D293">
        <v>2009</v>
      </c>
      <c r="E293" t="s">
        <v>8</v>
      </c>
      <c r="F293" s="4">
        <v>2.5162037037037038E-2</v>
      </c>
      <c r="G293">
        <v>23</v>
      </c>
      <c r="H293" s="6">
        <f t="shared" si="16"/>
        <v>122.38218539616774</v>
      </c>
      <c r="L293" t="e">
        <f>VLOOKUP(B293,'свод по группам'!B$5:AA$579,26,FALSE)</f>
        <v>#N/A</v>
      </c>
    </row>
    <row r="294" spans="1:12" x14ac:dyDescent="0.3">
      <c r="A294" s="34">
        <v>39</v>
      </c>
      <c r="B294" t="s">
        <v>510</v>
      </c>
      <c r="C294" t="s">
        <v>226</v>
      </c>
      <c r="D294">
        <v>2010</v>
      </c>
      <c r="E294" t="s">
        <v>8</v>
      </c>
      <c r="F294" s="4">
        <v>2.6585648148148146E-2</v>
      </c>
      <c r="G294">
        <v>39</v>
      </c>
      <c r="H294" s="6">
        <f t="shared" si="16"/>
        <v>113.4645261522527</v>
      </c>
      <c r="L294" t="e">
        <f>VLOOKUP(B294,'свод по группам'!B$5:AA$579,26,FALSE)</f>
        <v>#N/A</v>
      </c>
    </row>
    <row r="295" spans="1:12" x14ac:dyDescent="0.3">
      <c r="A295" s="34">
        <v>57</v>
      </c>
      <c r="B295" t="s">
        <v>553</v>
      </c>
      <c r="C295" t="s">
        <v>226</v>
      </c>
      <c r="D295">
        <v>2009</v>
      </c>
      <c r="E295" t="s">
        <v>10</v>
      </c>
      <c r="F295" s="4">
        <v>2.9629629629629627E-2</v>
      </c>
      <c r="G295">
        <v>57</v>
      </c>
      <c r="H295" s="6">
        <f t="shared" si="16"/>
        <v>94.396685655100953</v>
      </c>
      <c r="L295" t="e">
        <f>VLOOKUP(B295,'свод по группам'!B$5:AA$579,26,FALSE)</f>
        <v>#N/A</v>
      </c>
    </row>
    <row r="296" spans="1:12" x14ac:dyDescent="0.3">
      <c r="A296" s="34">
        <v>96</v>
      </c>
      <c r="B296" t="s">
        <v>594</v>
      </c>
      <c r="C296" t="s">
        <v>226</v>
      </c>
      <c r="D296">
        <v>2010</v>
      </c>
      <c r="E296" t="s">
        <v>8</v>
      </c>
      <c r="F296" s="36"/>
      <c r="H296" s="6"/>
      <c r="L296" t="e">
        <f>VLOOKUP(B296,'свод по группам'!B$5:AA$579,26,FALSE)</f>
        <v>#N/A</v>
      </c>
    </row>
    <row r="297" spans="1:12" x14ac:dyDescent="0.3">
      <c r="A297" s="34">
        <v>113</v>
      </c>
      <c r="B297" t="s">
        <v>522</v>
      </c>
      <c r="C297" t="s">
        <v>226</v>
      </c>
      <c r="D297">
        <v>2009</v>
      </c>
      <c r="E297" t="s">
        <v>8</v>
      </c>
      <c r="H297" s="6"/>
      <c r="L297" t="e">
        <f>VLOOKUP(B297,'свод по группам'!B$5:AA$579,26,FALSE)</f>
        <v>#N/A</v>
      </c>
    </row>
    <row r="298" spans="1:12" x14ac:dyDescent="0.3">
      <c r="A298" s="34">
        <v>5</v>
      </c>
      <c r="B298" t="s">
        <v>500</v>
      </c>
      <c r="C298" t="s">
        <v>222</v>
      </c>
      <c r="D298">
        <v>2009</v>
      </c>
      <c r="E298" t="s">
        <v>8</v>
      </c>
      <c r="F298" s="4">
        <v>2.3078703703703702E-2</v>
      </c>
      <c r="G298">
        <v>5</v>
      </c>
      <c r="H298" s="6">
        <f t="shared" ref="H298:H304" si="17">(200-100*F298/F$278)*K$1</f>
        <v>135.43241843604346</v>
      </c>
      <c r="L298" t="e">
        <f>VLOOKUP(B298,'свод по группам'!B$5:AA$579,26,FALSE)</f>
        <v>#N/A</v>
      </c>
    </row>
    <row r="299" spans="1:12" x14ac:dyDescent="0.3">
      <c r="A299" s="34">
        <v>16</v>
      </c>
      <c r="B299" t="s">
        <v>504</v>
      </c>
      <c r="C299" t="s">
        <v>222</v>
      </c>
      <c r="D299">
        <v>2009</v>
      </c>
      <c r="E299" t="s">
        <v>8</v>
      </c>
      <c r="F299" s="4">
        <v>2.4236111111111111E-2</v>
      </c>
      <c r="G299">
        <v>16</v>
      </c>
      <c r="H299" s="6">
        <f t="shared" si="17"/>
        <v>128.18228896944584</v>
      </c>
      <c r="L299" t="e">
        <f>VLOOKUP(B299,'свод по группам'!B$5:AA$579,26,FALSE)</f>
        <v>#N/A</v>
      </c>
    </row>
    <row r="300" spans="1:12" x14ac:dyDescent="0.3">
      <c r="A300" s="34">
        <v>24</v>
      </c>
      <c r="B300" t="s">
        <v>530</v>
      </c>
      <c r="C300" t="s">
        <v>222</v>
      </c>
      <c r="D300">
        <v>2009</v>
      </c>
      <c r="E300" t="s">
        <v>8</v>
      </c>
      <c r="F300" s="4">
        <v>2.5474537037037035E-2</v>
      </c>
      <c r="G300">
        <v>24</v>
      </c>
      <c r="H300" s="6">
        <f t="shared" si="17"/>
        <v>120.4246504401864</v>
      </c>
      <c r="L300" t="e">
        <f>VLOOKUP(B300,'свод по группам'!B$5:AA$579,26,FALSE)</f>
        <v>#N/A</v>
      </c>
    </row>
    <row r="301" spans="1:12" x14ac:dyDescent="0.3">
      <c r="A301" s="34">
        <v>34</v>
      </c>
      <c r="B301" t="s">
        <v>535</v>
      </c>
      <c r="C301" t="s">
        <v>222</v>
      </c>
      <c r="D301">
        <v>2010</v>
      </c>
      <c r="E301" t="s">
        <v>22</v>
      </c>
      <c r="F301" s="4">
        <v>2.6157407407407407E-2</v>
      </c>
      <c r="G301">
        <v>34</v>
      </c>
      <c r="H301" s="6">
        <f t="shared" si="17"/>
        <v>116.14707405489381</v>
      </c>
      <c r="L301" t="e">
        <f>VLOOKUP(B301,'свод по группам'!B$5:AA$579,26,FALSE)</f>
        <v>#N/A</v>
      </c>
    </row>
    <row r="302" spans="1:12" x14ac:dyDescent="0.3">
      <c r="A302" s="34">
        <v>45</v>
      </c>
      <c r="B302" t="s">
        <v>538</v>
      </c>
      <c r="C302" t="s">
        <v>222</v>
      </c>
      <c r="D302">
        <v>2009</v>
      </c>
      <c r="E302" t="s">
        <v>44</v>
      </c>
      <c r="F302" s="4">
        <v>2.7488425925925927E-2</v>
      </c>
      <c r="G302">
        <v>45</v>
      </c>
      <c r="H302" s="6">
        <f t="shared" si="17"/>
        <v>107.80942516830653</v>
      </c>
      <c r="L302" t="e">
        <f>VLOOKUP(B302,'свод по группам'!B$5:AA$579,26,FALSE)</f>
        <v>#N/A</v>
      </c>
    </row>
    <row r="303" spans="1:12" x14ac:dyDescent="0.3">
      <c r="A303" s="34">
        <v>48</v>
      </c>
      <c r="B303" t="s">
        <v>562</v>
      </c>
      <c r="C303" t="s">
        <v>222</v>
      </c>
      <c r="D303">
        <v>2009</v>
      </c>
      <c r="E303" t="s">
        <v>8</v>
      </c>
      <c r="F303" s="4">
        <v>2.7847222222222221E-2</v>
      </c>
      <c r="G303">
        <v>48</v>
      </c>
      <c r="H303" s="6">
        <f t="shared" si="17"/>
        <v>105.56188503366127</v>
      </c>
      <c r="L303" t="e">
        <f>VLOOKUP(B303,'свод по группам'!B$5:AA$579,26,FALSE)</f>
        <v>#N/A</v>
      </c>
    </row>
    <row r="304" spans="1:12" x14ac:dyDescent="0.3">
      <c r="A304" s="34">
        <v>87</v>
      </c>
      <c r="B304" t="s">
        <v>575</v>
      </c>
      <c r="C304" t="s">
        <v>222</v>
      </c>
      <c r="D304">
        <v>2010</v>
      </c>
      <c r="E304" t="s">
        <v>22</v>
      </c>
      <c r="F304" s="4">
        <v>3.9340277777777773E-2</v>
      </c>
      <c r="G304">
        <v>87</v>
      </c>
      <c r="H304" s="6">
        <f t="shared" si="17"/>
        <v>33.56809943034694</v>
      </c>
      <c r="L304" t="e">
        <f>VLOOKUP(B304,'свод по группам'!B$5:AA$579,26,FALSE)</f>
        <v>#N/A</v>
      </c>
    </row>
    <row r="305" spans="1:12" x14ac:dyDescent="0.3">
      <c r="A305" s="34">
        <v>91</v>
      </c>
      <c r="B305" t="s">
        <v>588</v>
      </c>
      <c r="C305" t="s">
        <v>222</v>
      </c>
      <c r="D305">
        <v>2009</v>
      </c>
      <c r="E305" t="s">
        <v>44</v>
      </c>
      <c r="F305" s="4">
        <v>4.5659722222222227E-2</v>
      </c>
      <c r="G305">
        <v>91</v>
      </c>
      <c r="H305" s="6"/>
      <c r="L305" t="e">
        <f>VLOOKUP(B305,'свод по группам'!B$5:AA$579,26,FALSE)</f>
        <v>#N/A</v>
      </c>
    </row>
    <row r="306" spans="1:12" x14ac:dyDescent="0.3">
      <c r="A306" s="34">
        <v>93</v>
      </c>
      <c r="B306" t="s">
        <v>568</v>
      </c>
      <c r="C306" t="s">
        <v>222</v>
      </c>
      <c r="D306">
        <v>2009</v>
      </c>
      <c r="E306" t="s">
        <v>22</v>
      </c>
      <c r="F306" s="4">
        <v>5.1053240740740746E-2</v>
      </c>
      <c r="G306">
        <v>93</v>
      </c>
      <c r="H306" s="6"/>
      <c r="L306" t="e">
        <f>VLOOKUP(B306,'свод по группам'!B$5:AA$579,26,FALSE)</f>
        <v>#N/A</v>
      </c>
    </row>
    <row r="307" spans="1:12" x14ac:dyDescent="0.3">
      <c r="A307" s="34">
        <v>108</v>
      </c>
      <c r="B307" t="s">
        <v>508</v>
      </c>
      <c r="C307" t="s">
        <v>222</v>
      </c>
      <c r="D307">
        <v>2010</v>
      </c>
      <c r="E307" t="s">
        <v>8</v>
      </c>
      <c r="H307" s="6"/>
      <c r="L307" t="e">
        <f>VLOOKUP(B307,'свод по группам'!B$5:AA$579,26,FALSE)</f>
        <v>#N/A</v>
      </c>
    </row>
    <row r="308" spans="1:12" x14ac:dyDescent="0.3">
      <c r="A308" s="34">
        <v>109</v>
      </c>
      <c r="B308" t="s">
        <v>509</v>
      </c>
      <c r="C308" t="s">
        <v>222</v>
      </c>
      <c r="D308">
        <v>2009</v>
      </c>
      <c r="E308" t="s">
        <v>8</v>
      </c>
      <c r="H308" s="6"/>
      <c r="L308" t="e">
        <f>VLOOKUP(B308,'свод по группам'!B$5:AA$579,26,FALSE)</f>
        <v>#N/A</v>
      </c>
    </row>
    <row r="309" spans="1:12" x14ac:dyDescent="0.3">
      <c r="A309" s="34">
        <v>110</v>
      </c>
      <c r="B309" t="s">
        <v>517</v>
      </c>
      <c r="C309" t="s">
        <v>222</v>
      </c>
      <c r="D309">
        <v>2009</v>
      </c>
      <c r="E309" t="s">
        <v>8</v>
      </c>
      <c r="H309" s="6"/>
      <c r="L309" t="e">
        <f>VLOOKUP(B309,'свод по группам'!B$5:AA$579,26,FALSE)</f>
        <v>#N/A</v>
      </c>
    </row>
    <row r="310" spans="1:12" x14ac:dyDescent="0.3">
      <c r="A310" s="34">
        <v>116</v>
      </c>
      <c r="B310" t="s">
        <v>549</v>
      </c>
      <c r="C310" t="s">
        <v>222</v>
      </c>
      <c r="D310">
        <v>2009</v>
      </c>
      <c r="E310" t="s">
        <v>22</v>
      </c>
      <c r="H310" s="6"/>
      <c r="L310" t="e">
        <f>VLOOKUP(B310,'свод по группам'!B$5:AA$579,26,FALSE)</f>
        <v>#N/A</v>
      </c>
    </row>
    <row r="311" spans="1:12" x14ac:dyDescent="0.3">
      <c r="A311" s="34">
        <v>119</v>
      </c>
      <c r="B311" t="s">
        <v>551</v>
      </c>
      <c r="C311" t="s">
        <v>222</v>
      </c>
      <c r="D311">
        <v>2009</v>
      </c>
      <c r="E311" t="s">
        <v>10</v>
      </c>
      <c r="H311" s="6"/>
      <c r="L311" t="e">
        <f>VLOOKUP(B311,'свод по группам'!B$5:AA$579,26,FALSE)</f>
        <v>#N/A</v>
      </c>
    </row>
    <row r="312" spans="1:12" x14ac:dyDescent="0.3">
      <c r="A312" s="34">
        <v>122</v>
      </c>
      <c r="B312" t="s">
        <v>573</v>
      </c>
      <c r="C312" t="s">
        <v>222</v>
      </c>
      <c r="D312">
        <v>2010</v>
      </c>
      <c r="E312" t="s">
        <v>22</v>
      </c>
      <c r="H312" s="6"/>
      <c r="L312" t="e">
        <f>VLOOKUP(B312,'свод по группам'!B$5:AA$579,26,FALSE)</f>
        <v>#N/A</v>
      </c>
    </row>
    <row r="313" spans="1:12" x14ac:dyDescent="0.3">
      <c r="A313" s="34">
        <v>11</v>
      </c>
      <c r="B313" t="s">
        <v>515</v>
      </c>
      <c r="C313" t="s">
        <v>233</v>
      </c>
      <c r="D313">
        <v>2009</v>
      </c>
      <c r="E313" t="s">
        <v>8</v>
      </c>
      <c r="F313" s="4">
        <v>2.4108796296296298E-2</v>
      </c>
      <c r="G313">
        <v>11</v>
      </c>
      <c r="H313" s="6">
        <f t="shared" ref="H313:H324" si="18">(200-100*F313/F$278)*K$1</f>
        <v>128.97980321077156</v>
      </c>
      <c r="L313" t="e">
        <f>VLOOKUP(B313,'свод по группам'!B$5:AA$579,26,FALSE)</f>
        <v>#N/A</v>
      </c>
    </row>
    <row r="314" spans="1:12" x14ac:dyDescent="0.3">
      <c r="A314" s="34">
        <v>15</v>
      </c>
      <c r="B314" t="s">
        <v>511</v>
      </c>
      <c r="C314" t="s">
        <v>233</v>
      </c>
      <c r="D314">
        <v>2009</v>
      </c>
      <c r="E314" t="s">
        <v>22</v>
      </c>
      <c r="F314" s="4">
        <v>2.4155092592592589E-2</v>
      </c>
      <c r="G314" t="s">
        <v>859</v>
      </c>
      <c r="H314" s="6">
        <f t="shared" si="18"/>
        <v>128.68979803210769</v>
      </c>
      <c r="L314" t="e">
        <f>VLOOKUP(B314,'свод по группам'!B$5:AA$579,26,FALSE)</f>
        <v>#N/A</v>
      </c>
    </row>
    <row r="315" spans="1:12" x14ac:dyDescent="0.3">
      <c r="A315" s="34">
        <v>46</v>
      </c>
      <c r="B315" t="s">
        <v>541</v>
      </c>
      <c r="C315" t="s">
        <v>233</v>
      </c>
      <c r="D315">
        <v>2010</v>
      </c>
      <c r="E315" t="s">
        <v>10</v>
      </c>
      <c r="F315" s="4">
        <v>2.763888888888889E-2</v>
      </c>
      <c r="G315">
        <v>46</v>
      </c>
      <c r="H315" s="6">
        <f t="shared" si="18"/>
        <v>106.86690833764885</v>
      </c>
      <c r="L315" t="e">
        <f>VLOOKUP(B315,'свод по группам'!B$5:AA$579,26,FALSE)</f>
        <v>#N/A</v>
      </c>
    </row>
    <row r="316" spans="1:12" x14ac:dyDescent="0.3">
      <c r="A316" s="34">
        <v>50</v>
      </c>
      <c r="B316" t="s">
        <v>548</v>
      </c>
      <c r="C316" t="s">
        <v>233</v>
      </c>
      <c r="D316">
        <v>2009</v>
      </c>
      <c r="E316" t="s">
        <v>8</v>
      </c>
      <c r="F316" s="4">
        <v>2.8078703703703703E-2</v>
      </c>
      <c r="G316">
        <v>50</v>
      </c>
      <c r="H316" s="6">
        <f t="shared" si="18"/>
        <v>104.11185914034176</v>
      </c>
      <c r="L316" t="e">
        <f>VLOOKUP(B316,'свод по группам'!B$5:AA$579,26,FALSE)</f>
        <v>#N/A</v>
      </c>
    </row>
    <row r="317" spans="1:12" x14ac:dyDescent="0.3">
      <c r="A317" s="34">
        <v>66</v>
      </c>
      <c r="B317" t="s">
        <v>560</v>
      </c>
      <c r="C317" t="s">
        <v>233</v>
      </c>
      <c r="D317">
        <v>2010</v>
      </c>
      <c r="E317" t="s">
        <v>10</v>
      </c>
      <c r="F317" s="4">
        <v>3.1192129629629629E-2</v>
      </c>
      <c r="G317">
        <v>66</v>
      </c>
      <c r="H317" s="6">
        <f t="shared" si="18"/>
        <v>84.609010875194173</v>
      </c>
      <c r="L317" t="e">
        <f>VLOOKUP(B317,'свод по группам'!B$5:AA$579,26,FALSE)</f>
        <v>#N/A</v>
      </c>
    </row>
    <row r="318" spans="1:12" x14ac:dyDescent="0.3">
      <c r="A318" s="34">
        <v>77</v>
      </c>
      <c r="B318" t="s">
        <v>567</v>
      </c>
      <c r="C318" t="s">
        <v>233</v>
      </c>
      <c r="D318">
        <v>2010</v>
      </c>
      <c r="E318" t="s">
        <v>10</v>
      </c>
      <c r="F318" s="4">
        <v>3.3796296296296297E-2</v>
      </c>
      <c r="G318">
        <v>77</v>
      </c>
      <c r="H318" s="6">
        <f t="shared" si="18"/>
        <v>68.296219575349497</v>
      </c>
      <c r="L318" t="e">
        <f>VLOOKUP(B318,'свод по группам'!B$5:AA$579,26,FALSE)</f>
        <v>#N/A</v>
      </c>
    </row>
    <row r="319" spans="1:12" x14ac:dyDescent="0.3">
      <c r="A319" s="34">
        <v>26</v>
      </c>
      <c r="B319" t="s">
        <v>507</v>
      </c>
      <c r="C319" t="s">
        <v>460</v>
      </c>
      <c r="D319">
        <v>2009</v>
      </c>
      <c r="E319" t="s">
        <v>44</v>
      </c>
      <c r="F319" s="4">
        <v>2.5717592592592594E-2</v>
      </c>
      <c r="G319">
        <v>26</v>
      </c>
      <c r="H319" s="6">
        <f t="shared" si="18"/>
        <v>118.90212325220087</v>
      </c>
      <c r="L319" t="e">
        <f>VLOOKUP(B319,'свод по группам'!B$5:AA$579,26,FALSE)</f>
        <v>#N/A</v>
      </c>
    </row>
    <row r="320" spans="1:12" x14ac:dyDescent="0.3">
      <c r="A320" s="34">
        <v>10</v>
      </c>
      <c r="B320" t="s">
        <v>524</v>
      </c>
      <c r="C320" t="s">
        <v>299</v>
      </c>
      <c r="D320">
        <v>2010</v>
      </c>
      <c r="E320" t="s">
        <v>8</v>
      </c>
      <c r="F320" s="4">
        <v>2.4016203703703706E-2</v>
      </c>
      <c r="G320">
        <v>10</v>
      </c>
      <c r="H320" s="6">
        <f t="shared" si="18"/>
        <v>129.55981356809937</v>
      </c>
      <c r="L320" t="e">
        <f>VLOOKUP(B320,'свод по группам'!B$5:AA$579,26,FALSE)</f>
        <v>#N/A</v>
      </c>
    </row>
    <row r="321" spans="1:12" x14ac:dyDescent="0.3">
      <c r="A321" s="34">
        <v>8</v>
      </c>
      <c r="B321" t="s">
        <v>499</v>
      </c>
      <c r="C321" t="s">
        <v>850</v>
      </c>
      <c r="D321">
        <v>2009</v>
      </c>
      <c r="E321" t="s">
        <v>8</v>
      </c>
      <c r="F321" s="4">
        <v>2.3356481481481482E-2</v>
      </c>
      <c r="G321">
        <v>8</v>
      </c>
      <c r="H321" s="6">
        <f t="shared" si="18"/>
        <v>133.69238736406001</v>
      </c>
      <c r="L321" t="e">
        <f>VLOOKUP(B321,'свод по группам'!B$5:AA$579,26,FALSE)</f>
        <v>#N/A</v>
      </c>
    </row>
    <row r="322" spans="1:12" x14ac:dyDescent="0.3">
      <c r="A322" s="34">
        <v>33</v>
      </c>
      <c r="B322" t="s">
        <v>523</v>
      </c>
      <c r="C322" t="s">
        <v>850</v>
      </c>
      <c r="D322">
        <v>2009</v>
      </c>
      <c r="E322" t="s">
        <v>8</v>
      </c>
      <c r="F322" s="4">
        <v>2.614583333333333E-2</v>
      </c>
      <c r="G322">
        <v>33</v>
      </c>
      <c r="H322" s="6">
        <f t="shared" si="18"/>
        <v>116.21957534955979</v>
      </c>
      <c r="L322" t="e">
        <f>VLOOKUP(B322,'свод по группам'!B$5:AA$579,26,FALSE)</f>
        <v>#N/A</v>
      </c>
    </row>
    <row r="323" spans="1:12" x14ac:dyDescent="0.3">
      <c r="A323" s="34">
        <v>40</v>
      </c>
      <c r="B323" t="s">
        <v>552</v>
      </c>
      <c r="C323" t="s">
        <v>850</v>
      </c>
      <c r="D323">
        <v>2010</v>
      </c>
      <c r="E323" t="s">
        <v>22</v>
      </c>
      <c r="F323" s="4">
        <v>2.6747685185185183E-2</v>
      </c>
      <c r="G323">
        <v>40</v>
      </c>
      <c r="H323" s="6">
        <f t="shared" si="18"/>
        <v>112.44950802692902</v>
      </c>
      <c r="L323" t="e">
        <f>VLOOKUP(B323,'свод по группам'!B$5:AA$579,26,FALSE)</f>
        <v>#N/A</v>
      </c>
    </row>
    <row r="324" spans="1:12" x14ac:dyDescent="0.3">
      <c r="A324" s="34">
        <v>47</v>
      </c>
      <c r="B324" t="s">
        <v>546</v>
      </c>
      <c r="C324" t="s">
        <v>850</v>
      </c>
      <c r="D324">
        <v>2009</v>
      </c>
      <c r="E324" t="s">
        <v>8</v>
      </c>
      <c r="F324" s="4">
        <v>2.7754629629629629E-2</v>
      </c>
      <c r="G324">
        <v>47</v>
      </c>
      <c r="H324" s="6">
        <f t="shared" si="18"/>
        <v>106.14189539098909</v>
      </c>
      <c r="L324" t="e">
        <f>VLOOKUP(B324,'свод по группам'!B$5:AA$579,26,FALSE)</f>
        <v>#N/A</v>
      </c>
    </row>
    <row r="325" spans="1:12" x14ac:dyDescent="0.3">
      <c r="A325" s="34">
        <v>107</v>
      </c>
      <c r="B325" t="s">
        <v>497</v>
      </c>
      <c r="C325" t="s">
        <v>850</v>
      </c>
      <c r="D325">
        <v>2009</v>
      </c>
      <c r="E325" t="s">
        <v>8</v>
      </c>
      <c r="H325" s="6"/>
      <c r="L325" t="e">
        <f>VLOOKUP(B325,'свод по группам'!B$5:AA$579,26,FALSE)</f>
        <v>#N/A</v>
      </c>
    </row>
    <row r="326" spans="1:12" x14ac:dyDescent="0.3">
      <c r="A326" s="34">
        <v>112</v>
      </c>
      <c r="B326" t="s">
        <v>526</v>
      </c>
      <c r="C326" t="s">
        <v>850</v>
      </c>
      <c r="D326">
        <v>2009</v>
      </c>
      <c r="E326" t="s">
        <v>8</v>
      </c>
      <c r="H326" s="6"/>
      <c r="L326" t="e">
        <f>VLOOKUP(B326,'свод по группам'!B$5:AA$579,26,FALSE)</f>
        <v>#N/A</v>
      </c>
    </row>
    <row r="327" spans="1:12" x14ac:dyDescent="0.3">
      <c r="A327" s="34">
        <v>17</v>
      </c>
      <c r="B327" t="s">
        <v>519</v>
      </c>
      <c r="C327" t="s">
        <v>249</v>
      </c>
      <c r="D327">
        <v>2009</v>
      </c>
      <c r="E327" t="s">
        <v>8</v>
      </c>
      <c r="F327" s="4">
        <v>2.431712962962963E-2</v>
      </c>
      <c r="G327">
        <v>17</v>
      </c>
      <c r="H327" s="6">
        <f>(200-100*F327/F$278)*K$1</f>
        <v>127.67477990678402</v>
      </c>
      <c r="L327" t="e">
        <f>VLOOKUP(B327,'свод по группам'!B$5:AA$579,26,FALSE)</f>
        <v>#N/A</v>
      </c>
    </row>
    <row r="328" spans="1:12" x14ac:dyDescent="0.3">
      <c r="A328" s="34">
        <v>43</v>
      </c>
      <c r="B328" t="s">
        <v>543</v>
      </c>
      <c r="C328" t="s">
        <v>249</v>
      </c>
      <c r="D328">
        <v>2009</v>
      </c>
      <c r="E328" t="s">
        <v>8</v>
      </c>
      <c r="F328" s="4">
        <v>2.6828703703703702E-2</v>
      </c>
      <c r="G328">
        <v>43</v>
      </c>
      <c r="H328" s="6">
        <f>(200-100*F328/F$278)*K$1</f>
        <v>111.94199896426719</v>
      </c>
      <c r="L328" t="e">
        <f>VLOOKUP(B328,'свод по группам'!B$5:AA$579,26,FALSE)</f>
        <v>#N/A</v>
      </c>
    </row>
    <row r="329" spans="1:12" x14ac:dyDescent="0.3">
      <c r="A329" s="34">
        <v>55</v>
      </c>
      <c r="B329" t="s">
        <v>559</v>
      </c>
      <c r="C329" t="s">
        <v>849</v>
      </c>
      <c r="D329">
        <v>2010</v>
      </c>
      <c r="E329" t="s">
        <v>10</v>
      </c>
      <c r="F329" s="4">
        <v>2.946759259259259E-2</v>
      </c>
      <c r="G329">
        <v>55</v>
      </c>
      <c r="H329" s="6">
        <f>(200-100*F329/F$278)*K$1</f>
        <v>95.411703780424631</v>
      </c>
      <c r="L329" t="e">
        <f>VLOOKUP(B329,'свод по группам'!B$5:AA$579,26,FALSE)</f>
        <v>#N/A</v>
      </c>
    </row>
    <row r="330" spans="1:12" x14ac:dyDescent="0.3">
      <c r="A330" s="34">
        <v>53</v>
      </c>
      <c r="B330" t="s">
        <v>561</v>
      </c>
      <c r="C330" t="s">
        <v>301</v>
      </c>
      <c r="D330">
        <v>2009</v>
      </c>
      <c r="E330" t="s">
        <v>8</v>
      </c>
      <c r="F330" s="4">
        <v>2.9166666666666664E-2</v>
      </c>
      <c r="G330">
        <v>53</v>
      </c>
      <c r="H330" s="6">
        <f>(200-100*F330/F$278)*K$1</f>
        <v>97.296737441739978</v>
      </c>
      <c r="L330" t="e">
        <f>VLOOKUP(B330,'свод по группам'!B$5:AA$579,26,FALSE)</f>
        <v>#N/A</v>
      </c>
    </row>
    <row r="331" spans="1:12" x14ac:dyDescent="0.3">
      <c r="A331" s="34">
        <v>90</v>
      </c>
      <c r="B331" t="s">
        <v>579</v>
      </c>
      <c r="C331" t="s">
        <v>301</v>
      </c>
      <c r="D331">
        <v>2010</v>
      </c>
      <c r="E331" t="s">
        <v>22</v>
      </c>
      <c r="F331" s="4">
        <v>4.1712962962962959E-2</v>
      </c>
      <c r="G331">
        <v>90</v>
      </c>
      <c r="H331" s="6">
        <f>(200-100*F331/F$278)*K$1</f>
        <v>18.70533402382182</v>
      </c>
      <c r="L331" t="e">
        <f>VLOOKUP(B331,'свод по группам'!B$5:AA$579,26,FALSE)</f>
        <v>#N/A</v>
      </c>
    </row>
    <row r="332" spans="1:12" x14ac:dyDescent="0.3">
      <c r="A332" s="34">
        <v>94</v>
      </c>
      <c r="B332" t="s">
        <v>587</v>
      </c>
      <c r="C332" t="s">
        <v>301</v>
      </c>
      <c r="D332">
        <v>2010</v>
      </c>
      <c r="E332" t="s">
        <v>22</v>
      </c>
      <c r="F332" s="4">
        <v>5.6273148148148149E-2</v>
      </c>
      <c r="G332">
        <v>94</v>
      </c>
      <c r="H332" s="6"/>
      <c r="L332" t="e">
        <f>VLOOKUP(B332,'свод по группам'!B$5:AA$579,26,FALSE)</f>
        <v>#N/A</v>
      </c>
    </row>
    <row r="333" spans="1:12" x14ac:dyDescent="0.3">
      <c r="A333" s="34">
        <v>123</v>
      </c>
      <c r="B333" t="s">
        <v>584</v>
      </c>
      <c r="C333" t="s">
        <v>301</v>
      </c>
      <c r="D333">
        <v>2010</v>
      </c>
      <c r="E333" t="s">
        <v>22</v>
      </c>
      <c r="H333" s="6"/>
      <c r="L333" t="e">
        <f>VLOOKUP(B333,'свод по группам'!B$5:AA$579,26,FALSE)</f>
        <v>#N/A</v>
      </c>
    </row>
    <row r="334" spans="1:12" x14ac:dyDescent="0.3">
      <c r="A334" s="34">
        <v>32</v>
      </c>
      <c r="B334" t="s">
        <v>544</v>
      </c>
      <c r="C334" t="s">
        <v>284</v>
      </c>
      <c r="D334">
        <v>2009</v>
      </c>
      <c r="E334" t="s">
        <v>8</v>
      </c>
      <c r="F334" s="4">
        <v>2.6111111111111113E-2</v>
      </c>
      <c r="G334">
        <v>32</v>
      </c>
      <c r="H334" s="6">
        <f t="shared" ref="H334:H345" si="19">(200-100*F334/F$278)*K$1</f>
        <v>116.43707923355768</v>
      </c>
      <c r="L334" t="e">
        <f>VLOOKUP(B334,'свод по группам'!B$5:AA$579,26,FALSE)</f>
        <v>#N/A</v>
      </c>
    </row>
    <row r="335" spans="1:12" x14ac:dyDescent="0.3">
      <c r="A335" s="34">
        <v>21</v>
      </c>
      <c r="B335" t="s">
        <v>505</v>
      </c>
      <c r="C335" t="s">
        <v>256</v>
      </c>
      <c r="D335">
        <v>2009</v>
      </c>
      <c r="E335" t="s">
        <v>8</v>
      </c>
      <c r="F335" s="4">
        <v>2.5034722222222222E-2</v>
      </c>
      <c r="G335">
        <v>21</v>
      </c>
      <c r="H335" s="6">
        <f t="shared" si="19"/>
        <v>123.17969963749347</v>
      </c>
      <c r="L335" t="e">
        <f>VLOOKUP(B335,'свод по группам'!B$5:AA$579,26,FALSE)</f>
        <v>#N/A</v>
      </c>
    </row>
    <row r="336" spans="1:12" x14ac:dyDescent="0.3">
      <c r="A336" s="34">
        <v>13</v>
      </c>
      <c r="B336" t="s">
        <v>512</v>
      </c>
      <c r="C336" t="s">
        <v>239</v>
      </c>
      <c r="D336">
        <v>2009</v>
      </c>
      <c r="E336" t="s">
        <v>8</v>
      </c>
      <c r="F336" s="4">
        <v>2.4131944444444445E-2</v>
      </c>
      <c r="G336">
        <v>13</v>
      </c>
      <c r="H336" s="6">
        <f t="shared" si="19"/>
        <v>128.8348006214396</v>
      </c>
      <c r="L336" t="e">
        <f>VLOOKUP(B336,'свод по группам'!B$5:AA$579,26,FALSE)</f>
        <v>#N/A</v>
      </c>
    </row>
    <row r="337" spans="1:12" x14ac:dyDescent="0.3">
      <c r="A337" s="34">
        <v>18</v>
      </c>
      <c r="B337" t="s">
        <v>501</v>
      </c>
      <c r="C337" t="s">
        <v>239</v>
      </c>
      <c r="D337">
        <v>2010</v>
      </c>
      <c r="E337" t="s">
        <v>8</v>
      </c>
      <c r="F337" s="4">
        <v>2.4745370370370372E-2</v>
      </c>
      <c r="G337">
        <v>18</v>
      </c>
      <c r="H337" s="6">
        <f t="shared" si="19"/>
        <v>124.99223200414289</v>
      </c>
      <c r="L337" t="e">
        <f>VLOOKUP(B337,'свод по группам'!B$5:AA$579,26,FALSE)</f>
        <v>#N/A</v>
      </c>
    </row>
    <row r="338" spans="1:12" x14ac:dyDescent="0.3">
      <c r="A338" s="34">
        <v>27</v>
      </c>
      <c r="B338" t="s">
        <v>533</v>
      </c>
      <c r="C338" t="s">
        <v>239</v>
      </c>
      <c r="D338">
        <v>2009</v>
      </c>
      <c r="E338" t="s">
        <v>8</v>
      </c>
      <c r="F338" s="4">
        <v>2.5787037037037039E-2</v>
      </c>
      <c r="G338">
        <v>27</v>
      </c>
      <c r="H338" s="6">
        <f t="shared" si="19"/>
        <v>118.46711548420504</v>
      </c>
      <c r="L338" t="e">
        <f>VLOOKUP(B338,'свод по группам'!B$5:AA$579,26,FALSE)</f>
        <v>#N/A</v>
      </c>
    </row>
    <row r="339" spans="1:12" x14ac:dyDescent="0.3">
      <c r="A339" s="34">
        <v>30</v>
      </c>
      <c r="B339" t="s">
        <v>525</v>
      </c>
      <c r="C339" t="s">
        <v>239</v>
      </c>
      <c r="D339">
        <v>2009</v>
      </c>
      <c r="E339" t="s">
        <v>8</v>
      </c>
      <c r="F339" s="4">
        <v>2.5960648148148149E-2</v>
      </c>
      <c r="G339">
        <v>30</v>
      </c>
      <c r="H339" s="6">
        <f t="shared" si="19"/>
        <v>117.37959606421538</v>
      </c>
      <c r="L339" t="e">
        <f>VLOOKUP(B339,'свод по группам'!B$5:AA$579,26,FALSE)</f>
        <v>#N/A</v>
      </c>
    </row>
    <row r="340" spans="1:12" x14ac:dyDescent="0.3">
      <c r="A340" s="34">
        <v>41</v>
      </c>
      <c r="B340" t="s">
        <v>556</v>
      </c>
      <c r="C340" t="s">
        <v>239</v>
      </c>
      <c r="D340">
        <v>2010</v>
      </c>
      <c r="E340" t="s">
        <v>10</v>
      </c>
      <c r="F340" s="4">
        <v>2.6747685185185183E-2</v>
      </c>
      <c r="G340" t="s">
        <v>860</v>
      </c>
      <c r="H340" s="6">
        <f t="shared" si="19"/>
        <v>112.44950802692902</v>
      </c>
      <c r="L340" t="e">
        <f>VLOOKUP(B340,'свод по группам'!B$5:AA$579,26,FALSE)</f>
        <v>#N/A</v>
      </c>
    </row>
    <row r="341" spans="1:12" x14ac:dyDescent="0.3">
      <c r="A341" s="34">
        <v>42</v>
      </c>
      <c r="B341" t="s">
        <v>540</v>
      </c>
      <c r="C341" t="s">
        <v>239</v>
      </c>
      <c r="D341">
        <v>2010</v>
      </c>
      <c r="E341" t="s">
        <v>8</v>
      </c>
      <c r="F341" s="4">
        <v>2.6817129629629632E-2</v>
      </c>
      <c r="G341">
        <v>42</v>
      </c>
      <c r="H341" s="6">
        <f t="shared" si="19"/>
        <v>112.01450025893314</v>
      </c>
      <c r="L341" t="e">
        <f>VLOOKUP(B341,'свод по группам'!B$5:AA$579,26,FALSE)</f>
        <v>#N/A</v>
      </c>
    </row>
    <row r="342" spans="1:12" x14ac:dyDescent="0.3">
      <c r="A342" s="34">
        <v>44</v>
      </c>
      <c r="B342" t="s">
        <v>545</v>
      </c>
      <c r="C342" t="s">
        <v>239</v>
      </c>
      <c r="D342">
        <v>2010</v>
      </c>
      <c r="E342" t="s">
        <v>44</v>
      </c>
      <c r="F342" s="4">
        <v>2.7199074074074073E-2</v>
      </c>
      <c r="G342">
        <v>44</v>
      </c>
      <c r="H342" s="6">
        <f t="shared" si="19"/>
        <v>109.62195753495592</v>
      </c>
      <c r="L342" t="e">
        <f>VLOOKUP(B342,'свод по группам'!B$5:AA$579,26,FALSE)</f>
        <v>#N/A</v>
      </c>
    </row>
    <row r="343" spans="1:12" x14ac:dyDescent="0.3">
      <c r="A343" s="34">
        <v>61</v>
      </c>
      <c r="B343" t="s">
        <v>570</v>
      </c>
      <c r="C343" t="s">
        <v>239</v>
      </c>
      <c r="D343">
        <v>2010</v>
      </c>
      <c r="E343" t="s">
        <v>10</v>
      </c>
      <c r="F343" s="4">
        <v>3.0300925925925926E-2</v>
      </c>
      <c r="G343">
        <v>61</v>
      </c>
      <c r="H343" s="6">
        <f t="shared" si="19"/>
        <v>90.191610564474317</v>
      </c>
      <c r="L343" t="e">
        <f>VLOOKUP(B343,'свод по группам'!B$5:AA$579,26,FALSE)</f>
        <v>#N/A</v>
      </c>
    </row>
    <row r="344" spans="1:12" x14ac:dyDescent="0.3">
      <c r="A344" s="34">
        <v>72</v>
      </c>
      <c r="B344" t="s">
        <v>563</v>
      </c>
      <c r="C344" t="s">
        <v>239</v>
      </c>
      <c r="D344">
        <v>2009</v>
      </c>
      <c r="E344" t="s">
        <v>44</v>
      </c>
      <c r="F344" s="4">
        <v>3.2719907407407406E-2</v>
      </c>
      <c r="G344">
        <v>72</v>
      </c>
      <c r="H344" s="6">
        <f t="shared" si="19"/>
        <v>75.038839979285314</v>
      </c>
      <c r="L344" t="e">
        <f>VLOOKUP(B344,'свод по группам'!B$5:AA$579,26,FALSE)</f>
        <v>#N/A</v>
      </c>
    </row>
    <row r="345" spans="1:12" x14ac:dyDescent="0.3">
      <c r="A345" s="34">
        <v>84</v>
      </c>
      <c r="B345" t="s">
        <v>574</v>
      </c>
      <c r="C345" t="s">
        <v>239</v>
      </c>
      <c r="D345">
        <v>2009</v>
      </c>
      <c r="E345" t="s">
        <v>8</v>
      </c>
      <c r="F345" s="4">
        <v>3.8645833333333331E-2</v>
      </c>
      <c r="G345">
        <v>84</v>
      </c>
      <c r="H345" s="6">
        <f t="shared" si="19"/>
        <v>37.918177110305521</v>
      </c>
      <c r="L345" t="e">
        <f>VLOOKUP(B345,'свод по группам'!B$5:AA$579,26,FALSE)</f>
        <v>#N/A</v>
      </c>
    </row>
    <row r="346" spans="1:12" x14ac:dyDescent="0.3">
      <c r="A346" s="34">
        <v>99</v>
      </c>
      <c r="B346" t="s">
        <v>597</v>
      </c>
      <c r="C346" t="s">
        <v>239</v>
      </c>
      <c r="D346">
        <v>2010</v>
      </c>
      <c r="E346" t="s">
        <v>22</v>
      </c>
      <c r="F346" s="36"/>
      <c r="H346" s="6"/>
      <c r="L346" t="e">
        <f>VLOOKUP(B346,'свод по группам'!B$5:AA$579,26,FALSE)</f>
        <v>#N/A</v>
      </c>
    </row>
    <row r="347" spans="1:12" x14ac:dyDescent="0.3">
      <c r="A347" s="34">
        <v>103</v>
      </c>
      <c r="B347" t="s">
        <v>596</v>
      </c>
      <c r="C347" t="s">
        <v>239</v>
      </c>
      <c r="D347">
        <v>2010</v>
      </c>
      <c r="E347" t="s">
        <v>22</v>
      </c>
      <c r="F347" s="36"/>
      <c r="H347" s="6"/>
      <c r="L347" t="e">
        <f>VLOOKUP(B347,'свод по группам'!B$5:AA$579,26,FALSE)</f>
        <v>#N/A</v>
      </c>
    </row>
    <row r="348" spans="1:12" x14ac:dyDescent="0.3">
      <c r="A348" s="34">
        <v>105</v>
      </c>
      <c r="B348" t="s">
        <v>600</v>
      </c>
      <c r="C348" t="s">
        <v>239</v>
      </c>
      <c r="D348">
        <v>2010</v>
      </c>
      <c r="E348" t="s">
        <v>22</v>
      </c>
      <c r="F348" s="36"/>
      <c r="H348" s="6"/>
      <c r="L348" t="e">
        <f>VLOOKUP(B348,'свод по группам'!B$5:AA$579,26,FALSE)</f>
        <v>#N/A</v>
      </c>
    </row>
    <row r="349" spans="1:12" x14ac:dyDescent="0.3">
      <c r="A349" s="34">
        <v>114</v>
      </c>
      <c r="B349" t="s">
        <v>536</v>
      </c>
      <c r="C349" t="s">
        <v>239</v>
      </c>
      <c r="D349">
        <v>2010</v>
      </c>
      <c r="E349" t="s">
        <v>10</v>
      </c>
      <c r="H349" s="6"/>
      <c r="L349" t="e">
        <f>VLOOKUP(B349,'свод по группам'!B$5:AA$579,26,FALSE)</f>
        <v>#N/A</v>
      </c>
    </row>
    <row r="350" spans="1:12" x14ac:dyDescent="0.3">
      <c r="A350" s="34">
        <v>115</v>
      </c>
      <c r="B350" t="s">
        <v>554</v>
      </c>
      <c r="C350" t="s">
        <v>239</v>
      </c>
      <c r="D350">
        <v>2009</v>
      </c>
      <c r="E350" t="s">
        <v>10</v>
      </c>
      <c r="H350" s="6"/>
      <c r="L350" t="e">
        <f>VLOOKUP(B350,'свод по группам'!B$5:AA$579,26,FALSE)</f>
        <v>#N/A</v>
      </c>
    </row>
    <row r="351" spans="1:12" x14ac:dyDescent="0.3">
      <c r="A351" s="34">
        <v>120</v>
      </c>
      <c r="B351" t="s">
        <v>578</v>
      </c>
      <c r="C351" t="s">
        <v>239</v>
      </c>
      <c r="D351">
        <v>2010</v>
      </c>
      <c r="E351" t="s">
        <v>22</v>
      </c>
      <c r="H351" s="6"/>
      <c r="L351" t="e">
        <f>VLOOKUP(B351,'свод по группам'!B$5:AA$579,26,FALSE)</f>
        <v>#N/A</v>
      </c>
    </row>
    <row r="352" spans="1:12" x14ac:dyDescent="0.3">
      <c r="A352" s="34">
        <v>124</v>
      </c>
      <c r="B352" t="s">
        <v>586</v>
      </c>
      <c r="C352" t="s">
        <v>239</v>
      </c>
      <c r="D352">
        <v>2010</v>
      </c>
      <c r="E352" t="s">
        <v>22</v>
      </c>
      <c r="H352" s="6"/>
      <c r="L352" t="e">
        <f>VLOOKUP(B352,'свод по группам'!B$5:AA$579,26,FALSE)</f>
        <v>#N/A</v>
      </c>
    </row>
    <row r="353" spans="1:12" x14ac:dyDescent="0.3">
      <c r="A353" s="34">
        <v>64</v>
      </c>
      <c r="B353" t="s">
        <v>527</v>
      </c>
      <c r="C353" t="s">
        <v>528</v>
      </c>
      <c r="D353">
        <v>2009</v>
      </c>
      <c r="E353" t="s">
        <v>8</v>
      </c>
      <c r="F353" s="4">
        <v>3.0775462962962966E-2</v>
      </c>
      <c r="G353">
        <v>64</v>
      </c>
      <c r="H353" s="6">
        <f>(200-100*F353/F$278)*K$1</f>
        <v>87.21905748316928</v>
      </c>
      <c r="L353" t="e">
        <f>VLOOKUP(B353,'свод по группам'!B$5:AA$579,26,FALSE)</f>
        <v>#N/A</v>
      </c>
    </row>
    <row r="354" spans="1:12" x14ac:dyDescent="0.3">
      <c r="A354" s="34">
        <v>12</v>
      </c>
      <c r="B354" t="s">
        <v>520</v>
      </c>
      <c r="C354" t="s">
        <v>259</v>
      </c>
      <c r="D354">
        <v>2009</v>
      </c>
      <c r="E354" t="s">
        <v>8</v>
      </c>
      <c r="F354" s="4">
        <v>2.4108796296296298E-2</v>
      </c>
      <c r="G354" t="s">
        <v>858</v>
      </c>
      <c r="H354" s="6">
        <f>(200-100*F354/F$278)*K$1</f>
        <v>128.97980321077156</v>
      </c>
      <c r="L354" t="e">
        <f>VLOOKUP(B354,'свод по группам'!B$5:AA$579,26,FALSE)</f>
        <v>#N/A</v>
      </c>
    </row>
    <row r="355" spans="1:12" x14ac:dyDescent="0.3">
      <c r="A355" s="34">
        <v>28</v>
      </c>
      <c r="B355" t="s">
        <v>514</v>
      </c>
      <c r="C355" t="s">
        <v>259</v>
      </c>
      <c r="D355">
        <v>2009</v>
      </c>
      <c r="E355" t="s">
        <v>8</v>
      </c>
      <c r="F355" s="4">
        <v>2.584490740740741E-2</v>
      </c>
      <c r="G355">
        <v>28</v>
      </c>
      <c r="H355" s="6">
        <f>(200-100*F355/F$278)*K$1</f>
        <v>118.10460901087514</v>
      </c>
      <c r="L355" t="e">
        <f>VLOOKUP(B355,'свод по группам'!B$5:AA$579,26,FALSE)</f>
        <v>#N/A</v>
      </c>
    </row>
    <row r="356" spans="1:12" x14ac:dyDescent="0.3">
      <c r="A356" s="34">
        <v>49</v>
      </c>
      <c r="B356" t="s">
        <v>532</v>
      </c>
      <c r="C356" t="s">
        <v>290</v>
      </c>
      <c r="D356">
        <v>2009</v>
      </c>
      <c r="E356" t="s">
        <v>8</v>
      </c>
      <c r="F356" s="4">
        <v>2.7858796296296298E-2</v>
      </c>
      <c r="G356">
        <v>49</v>
      </c>
      <c r="H356" s="6">
        <f>(200-100*F356/F$278)*K$1</f>
        <v>105.48938373899529</v>
      </c>
      <c r="L356" t="e">
        <f>VLOOKUP(B356,'свод по группам'!B$5:AA$579,26,FALSE)</f>
        <v>#N/A</v>
      </c>
    </row>
    <row r="357" spans="1:12" x14ac:dyDescent="0.3">
      <c r="A357" s="34">
        <v>69</v>
      </c>
      <c r="B357" t="s">
        <v>558</v>
      </c>
      <c r="C357" t="s">
        <v>290</v>
      </c>
      <c r="D357">
        <v>2009</v>
      </c>
      <c r="E357" t="s">
        <v>8</v>
      </c>
      <c r="F357" s="4">
        <v>3.2129629629629626E-2</v>
      </c>
      <c r="G357" t="s">
        <v>862</v>
      </c>
      <c r="H357" s="6">
        <f>(200-100*F357/F$278)*K$1</f>
        <v>78.73640600725011</v>
      </c>
      <c r="L357" t="e">
        <f>VLOOKUP(B357,'свод по группам'!B$5:AA$579,26,FALSE)</f>
        <v>#N/A</v>
      </c>
    </row>
    <row r="358" spans="1:12" x14ac:dyDescent="0.3">
      <c r="A358" s="34">
        <v>98</v>
      </c>
      <c r="B358" t="s">
        <v>590</v>
      </c>
      <c r="C358" t="s">
        <v>290</v>
      </c>
      <c r="D358">
        <v>2009</v>
      </c>
      <c r="E358" t="s">
        <v>22</v>
      </c>
      <c r="F358" s="36"/>
      <c r="H358" s="6"/>
      <c r="L358" t="e">
        <f>VLOOKUP(B358,'свод по группам'!B$5:AA$579,26,FALSE)</f>
        <v>#N/A</v>
      </c>
    </row>
    <row r="359" spans="1:12" x14ac:dyDescent="0.3">
      <c r="A359" s="34">
        <v>101</v>
      </c>
      <c r="B359" t="s">
        <v>591</v>
      </c>
      <c r="C359" t="s">
        <v>290</v>
      </c>
      <c r="D359">
        <v>2009</v>
      </c>
      <c r="E359" t="s">
        <v>22</v>
      </c>
      <c r="F359" s="36"/>
      <c r="H359" s="6"/>
      <c r="L359" t="e">
        <f>VLOOKUP(B359,'свод по группам'!B$5:AA$579,26,FALSE)</f>
        <v>#N/A</v>
      </c>
    </row>
    <row r="360" spans="1:12" x14ac:dyDescent="0.3">
      <c r="A360" s="34">
        <v>118</v>
      </c>
      <c r="B360" t="s">
        <v>566</v>
      </c>
      <c r="C360" t="s">
        <v>290</v>
      </c>
      <c r="D360">
        <v>2009</v>
      </c>
      <c r="E360" t="s">
        <v>22</v>
      </c>
      <c r="H360" s="6"/>
      <c r="L360" t="e">
        <f>VLOOKUP(B360,'свод по группам'!B$5:AA$579,26,FALSE)</f>
        <v>#N/A</v>
      </c>
    </row>
    <row r="361" spans="1:12" x14ac:dyDescent="0.3">
      <c r="A361" s="34">
        <v>31</v>
      </c>
      <c r="B361" t="s">
        <v>547</v>
      </c>
      <c r="C361" t="s">
        <v>236</v>
      </c>
      <c r="D361">
        <v>2009</v>
      </c>
      <c r="E361" t="s">
        <v>8</v>
      </c>
      <c r="F361" s="4">
        <v>2.6041666666666668E-2</v>
      </c>
      <c r="G361">
        <v>31</v>
      </c>
      <c r="H361" s="6">
        <f>(200-100*F361/F$278)*K$1</f>
        <v>116.87208700155354</v>
      </c>
      <c r="L361" t="e">
        <f>VLOOKUP(B361,'свод по группам'!B$5:AA$579,26,FALSE)</f>
        <v>#N/A</v>
      </c>
    </row>
    <row r="362" spans="1:12" x14ac:dyDescent="0.3">
      <c r="A362" s="34">
        <v>75</v>
      </c>
      <c r="B362" t="s">
        <v>572</v>
      </c>
      <c r="C362" t="s">
        <v>236</v>
      </c>
      <c r="D362">
        <v>2009</v>
      </c>
      <c r="E362" t="s">
        <v>44</v>
      </c>
      <c r="F362" s="4">
        <v>3.3229166666666664E-2</v>
      </c>
      <c r="G362">
        <v>75</v>
      </c>
      <c r="H362" s="6">
        <f>(200-100*F362/F$278)*K$1</f>
        <v>71.848783013982356</v>
      </c>
      <c r="L362" t="e">
        <f>VLOOKUP(B362,'свод по группам'!B$5:AA$579,26,FALSE)</f>
        <v>#N/A</v>
      </c>
    </row>
    <row r="363" spans="1:12" x14ac:dyDescent="0.3">
      <c r="A363" s="34">
        <v>97</v>
      </c>
      <c r="B363" t="s">
        <v>598</v>
      </c>
      <c r="C363" t="s">
        <v>236</v>
      </c>
      <c r="D363">
        <v>2009</v>
      </c>
      <c r="E363" t="s">
        <v>44</v>
      </c>
      <c r="F363" s="36"/>
      <c r="H363" s="6"/>
      <c r="L363" t="e">
        <f>VLOOKUP(B363,'свод по группам'!B$5:AA$579,26,FALSE)</f>
        <v>#N/A</v>
      </c>
    </row>
    <row r="364" spans="1:12" x14ac:dyDescent="0.3">
      <c r="A364" s="34">
        <v>19</v>
      </c>
      <c r="B364" t="s">
        <v>539</v>
      </c>
      <c r="C364" t="s">
        <v>243</v>
      </c>
      <c r="D364">
        <v>2010</v>
      </c>
      <c r="E364" t="s">
        <v>10</v>
      </c>
      <c r="F364" s="4">
        <v>2.480324074074074E-2</v>
      </c>
      <c r="G364">
        <v>19</v>
      </c>
      <c r="H364" s="6">
        <f>(200-100*F364/F$278)*K$1</f>
        <v>124.629725530813</v>
      </c>
      <c r="L364" t="e">
        <f>VLOOKUP(B364,'свод по группам'!B$5:AA$579,26,FALSE)</f>
        <v>#N/A</v>
      </c>
    </row>
    <row r="365" spans="1:12" x14ac:dyDescent="0.3">
      <c r="A365" s="34">
        <v>111</v>
      </c>
      <c r="B365" t="s">
        <v>518</v>
      </c>
      <c r="C365" t="s">
        <v>358</v>
      </c>
      <c r="D365">
        <v>2009</v>
      </c>
      <c r="E365" t="s">
        <v>8</v>
      </c>
      <c r="H365" s="6"/>
      <c r="L365" t="e">
        <f>VLOOKUP(B365,'свод по группам'!B$5:AA$579,26,FALSE)</f>
        <v>#N/A</v>
      </c>
    </row>
    <row r="366" spans="1:12" x14ac:dyDescent="0.3">
      <c r="A366" s="34"/>
      <c r="H366" s="6"/>
    </row>
    <row r="367" spans="1:12" x14ac:dyDescent="0.3">
      <c r="A367" s="34">
        <v>29</v>
      </c>
      <c r="B367" t="s">
        <v>69</v>
      </c>
      <c r="C367" t="s">
        <v>229</v>
      </c>
      <c r="D367">
        <v>2009</v>
      </c>
      <c r="E367" t="s">
        <v>8</v>
      </c>
      <c r="F367" s="4">
        <v>2.5949074074074072E-2</v>
      </c>
      <c r="G367">
        <v>29</v>
      </c>
      <c r="H367" s="6">
        <f t="shared" ref="H367:H380" si="20">(200-100*F367/F$278)*K$1</f>
        <v>117.45209735888137</v>
      </c>
      <c r="L367" t="str">
        <f>VLOOKUP(B367,'свод по группам'!B$5:AA$579,26,FALSE)</f>
        <v>да</v>
      </c>
    </row>
    <row r="368" spans="1:12" x14ac:dyDescent="0.3">
      <c r="A368" s="34">
        <v>36</v>
      </c>
      <c r="B368" t="s">
        <v>67</v>
      </c>
      <c r="C368" t="s">
        <v>229</v>
      </c>
      <c r="D368">
        <v>2009</v>
      </c>
      <c r="E368" t="s">
        <v>8</v>
      </c>
      <c r="F368" s="4">
        <v>2.6284722222222223E-2</v>
      </c>
      <c r="G368">
        <v>36</v>
      </c>
      <c r="H368" s="6">
        <f t="shared" si="20"/>
        <v>115.34955981356805</v>
      </c>
      <c r="L368" t="str">
        <f>VLOOKUP(B368,'свод по группам'!B$5:AA$579,26,FALSE)</f>
        <v>да</v>
      </c>
    </row>
    <row r="369" spans="1:12" x14ac:dyDescent="0.3">
      <c r="A369" s="34">
        <v>56</v>
      </c>
      <c r="B369" t="s">
        <v>51</v>
      </c>
      <c r="C369" t="s">
        <v>229</v>
      </c>
      <c r="D369">
        <v>2010</v>
      </c>
      <c r="E369" t="s">
        <v>10</v>
      </c>
      <c r="F369" s="4">
        <v>2.946759259259259E-2</v>
      </c>
      <c r="G369" t="s">
        <v>861</v>
      </c>
      <c r="H369" s="6">
        <f t="shared" si="20"/>
        <v>95.411703780424631</v>
      </c>
      <c r="L369" t="str">
        <f>VLOOKUP(B369,'свод по группам'!B$5:AA$579,26,FALSE)</f>
        <v>да</v>
      </c>
    </row>
    <row r="370" spans="1:12" x14ac:dyDescent="0.3">
      <c r="A370" s="34">
        <v>60</v>
      </c>
      <c r="B370" t="s">
        <v>81</v>
      </c>
      <c r="C370" t="s">
        <v>229</v>
      </c>
      <c r="D370">
        <v>2009</v>
      </c>
      <c r="E370" t="s">
        <v>10</v>
      </c>
      <c r="F370" s="4">
        <v>3.0243055555555554E-2</v>
      </c>
      <c r="G370">
        <v>60</v>
      </c>
      <c r="H370" s="6">
        <f t="shared" si="20"/>
        <v>90.554117037804218</v>
      </c>
      <c r="L370" t="str">
        <f>VLOOKUP(B370,'свод по группам'!B$5:AA$579,26,FALSE)</f>
        <v>да</v>
      </c>
    </row>
    <row r="371" spans="1:12" x14ac:dyDescent="0.3">
      <c r="A371" s="34">
        <v>62</v>
      </c>
      <c r="B371" t="s">
        <v>72</v>
      </c>
      <c r="C371" t="s">
        <v>229</v>
      </c>
      <c r="D371">
        <v>2009</v>
      </c>
      <c r="E371" t="s">
        <v>8</v>
      </c>
      <c r="F371" s="4">
        <v>3.0324074074074073E-2</v>
      </c>
      <c r="G371">
        <v>62</v>
      </c>
      <c r="H371" s="6">
        <f t="shared" si="20"/>
        <v>90.046607975142365</v>
      </c>
      <c r="L371" t="str">
        <f>VLOOKUP(B371,'свод по группам'!B$5:AA$579,26,FALSE)</f>
        <v>да</v>
      </c>
    </row>
    <row r="372" spans="1:12" x14ac:dyDescent="0.3">
      <c r="A372" s="34">
        <v>65</v>
      </c>
      <c r="B372" t="s">
        <v>52</v>
      </c>
      <c r="C372" t="s">
        <v>229</v>
      </c>
      <c r="D372">
        <v>2010</v>
      </c>
      <c r="E372" t="s">
        <v>44</v>
      </c>
      <c r="F372" s="4">
        <v>3.1041666666666665E-2</v>
      </c>
      <c r="G372">
        <v>65</v>
      </c>
      <c r="H372" s="6">
        <f t="shared" si="20"/>
        <v>85.551527705851839</v>
      </c>
      <c r="L372" t="str">
        <f>VLOOKUP(B372,'свод по группам'!B$5:AA$579,26,FALSE)</f>
        <v>да</v>
      </c>
    </row>
    <row r="373" spans="1:12" x14ac:dyDescent="0.3">
      <c r="A373" s="34">
        <v>67</v>
      </c>
      <c r="B373" t="s">
        <v>53</v>
      </c>
      <c r="C373" t="s">
        <v>229</v>
      </c>
      <c r="D373">
        <v>2010</v>
      </c>
      <c r="E373" t="s">
        <v>10</v>
      </c>
      <c r="F373" s="4">
        <v>3.1412037037037037E-2</v>
      </c>
      <c r="G373">
        <v>67</v>
      </c>
      <c r="H373" s="6">
        <f t="shared" si="20"/>
        <v>83.231486276540593</v>
      </c>
      <c r="L373" t="str">
        <f>VLOOKUP(B373,'свод по группам'!B$5:AA$579,26,FALSE)</f>
        <v>да</v>
      </c>
    </row>
    <row r="374" spans="1:12" x14ac:dyDescent="0.3">
      <c r="A374" s="34">
        <v>71</v>
      </c>
      <c r="B374" t="s">
        <v>85</v>
      </c>
      <c r="C374" t="s">
        <v>229</v>
      </c>
      <c r="D374">
        <v>2009</v>
      </c>
      <c r="E374" t="s">
        <v>8</v>
      </c>
      <c r="F374" s="4">
        <v>3.2337962962962964E-2</v>
      </c>
      <c r="G374">
        <v>71</v>
      </c>
      <c r="H374" s="6">
        <f t="shared" si="20"/>
        <v>77.4313827032625</v>
      </c>
      <c r="L374" t="str">
        <f>VLOOKUP(B374,'свод по группам'!B$5:AA$579,26,FALSE)</f>
        <v>да</v>
      </c>
    </row>
    <row r="375" spans="1:12" x14ac:dyDescent="0.3">
      <c r="A375" s="34">
        <v>73</v>
      </c>
      <c r="B375" t="s">
        <v>60</v>
      </c>
      <c r="C375" t="s">
        <v>229</v>
      </c>
      <c r="D375">
        <v>2010</v>
      </c>
      <c r="E375" t="s">
        <v>22</v>
      </c>
      <c r="F375" s="4">
        <v>3.290509259259259E-2</v>
      </c>
      <c r="G375">
        <v>73</v>
      </c>
      <c r="H375" s="6">
        <f t="shared" si="20"/>
        <v>73.878819264629684</v>
      </c>
      <c r="L375" t="str">
        <f>VLOOKUP(B375,'свод по группам'!B$5:AA$579,26,FALSE)</f>
        <v>да</v>
      </c>
    </row>
    <row r="376" spans="1:12" x14ac:dyDescent="0.3">
      <c r="A376" s="34">
        <v>74</v>
      </c>
      <c r="B376" t="s">
        <v>571</v>
      </c>
      <c r="C376" t="s">
        <v>229</v>
      </c>
      <c r="D376">
        <v>2009</v>
      </c>
      <c r="E376" t="s">
        <v>44</v>
      </c>
      <c r="F376" s="4">
        <v>3.3136574074074075E-2</v>
      </c>
      <c r="G376">
        <v>74</v>
      </c>
      <c r="H376" s="6">
        <f t="shared" si="20"/>
        <v>72.428793371310164</v>
      </c>
      <c r="L376" t="str">
        <f>VLOOKUP(B376,'свод по группам'!B$5:AA$579,26,FALSE)</f>
        <v>да</v>
      </c>
    </row>
    <row r="377" spans="1:12" x14ac:dyDescent="0.3">
      <c r="A377" s="34">
        <v>78</v>
      </c>
      <c r="B377" t="s">
        <v>569</v>
      </c>
      <c r="C377" t="s">
        <v>229</v>
      </c>
      <c r="D377">
        <v>2009</v>
      </c>
      <c r="E377" t="s">
        <v>8</v>
      </c>
      <c r="F377" s="4">
        <v>3.4050925925925922E-2</v>
      </c>
      <c r="G377">
        <v>78</v>
      </c>
      <c r="H377" s="6">
        <f t="shared" si="20"/>
        <v>66.701191092698082</v>
      </c>
      <c r="L377" t="str">
        <f>VLOOKUP(B377,'свод по группам'!B$5:AA$579,26,FALSE)</f>
        <v>да</v>
      </c>
    </row>
    <row r="378" spans="1:12" x14ac:dyDescent="0.3">
      <c r="A378" s="34">
        <v>82</v>
      </c>
      <c r="B378" t="s">
        <v>80</v>
      </c>
      <c r="C378" t="s">
        <v>229</v>
      </c>
      <c r="D378">
        <v>2009</v>
      </c>
      <c r="E378" t="s">
        <v>22</v>
      </c>
      <c r="F378" s="4">
        <v>3.7534722222222219E-2</v>
      </c>
      <c r="G378">
        <v>82</v>
      </c>
      <c r="H378" s="6">
        <f t="shared" si="20"/>
        <v>44.878301398239245</v>
      </c>
      <c r="L378" t="str">
        <f>VLOOKUP(B378,'свод по группам'!B$5:AA$579,26,FALSE)</f>
        <v>да</v>
      </c>
    </row>
    <row r="379" spans="1:12" x14ac:dyDescent="0.3">
      <c r="A379" s="34">
        <v>85</v>
      </c>
      <c r="B379" t="s">
        <v>109</v>
      </c>
      <c r="C379" t="s">
        <v>229</v>
      </c>
      <c r="D379">
        <v>2009</v>
      </c>
      <c r="E379" t="s">
        <v>22</v>
      </c>
      <c r="F379" s="4">
        <v>3.8773148148148147E-2</v>
      </c>
      <c r="G379">
        <v>85</v>
      </c>
      <c r="H379" s="6">
        <f t="shared" si="20"/>
        <v>37.12066286897975</v>
      </c>
      <c r="L379" t="str">
        <f>VLOOKUP(B379,'свод по группам'!B$5:AA$579,26,FALSE)</f>
        <v>да</v>
      </c>
    </row>
    <row r="380" spans="1:12" x14ac:dyDescent="0.3">
      <c r="A380" s="34">
        <v>88</v>
      </c>
      <c r="B380" t="s">
        <v>583</v>
      </c>
      <c r="C380" t="s">
        <v>229</v>
      </c>
      <c r="D380">
        <v>2010</v>
      </c>
      <c r="E380" t="s">
        <v>22</v>
      </c>
      <c r="F380" s="4">
        <v>4.0289351851851847E-2</v>
      </c>
      <c r="G380">
        <v>88</v>
      </c>
      <c r="H380" s="6">
        <f t="shared" si="20"/>
        <v>27.622993267736859</v>
      </c>
      <c r="L380" t="str">
        <f>VLOOKUP(B380,'свод по группам'!B$5:AA$579,26,FALSE)</f>
        <v>да</v>
      </c>
    </row>
    <row r="381" spans="1:12" x14ac:dyDescent="0.3">
      <c r="A381" s="34">
        <v>102</v>
      </c>
      <c r="B381" t="s">
        <v>87</v>
      </c>
      <c r="C381" t="s">
        <v>229</v>
      </c>
      <c r="D381">
        <v>2009</v>
      </c>
      <c r="E381" t="s">
        <v>44</v>
      </c>
      <c r="F381" s="36"/>
      <c r="H381" s="6"/>
      <c r="L381" t="str">
        <f>VLOOKUP(B381,'свод по группам'!B$5:AA$579,26,FALSE)</f>
        <v>да</v>
      </c>
    </row>
    <row r="382" spans="1:12" x14ac:dyDescent="0.3">
      <c r="A382" s="34">
        <v>104</v>
      </c>
      <c r="B382" t="s">
        <v>595</v>
      </c>
      <c r="C382" t="s">
        <v>229</v>
      </c>
      <c r="D382">
        <v>2009</v>
      </c>
      <c r="E382" t="s">
        <v>22</v>
      </c>
      <c r="F382" s="36"/>
      <c r="H382" s="6"/>
      <c r="L382" t="str">
        <f>VLOOKUP(B382,'свод по группам'!B$5:AA$579,26,FALSE)</f>
        <v>да</v>
      </c>
    </row>
    <row r="383" spans="1:12" x14ac:dyDescent="0.3">
      <c r="A383" s="34"/>
      <c r="F383" s="36"/>
      <c r="H383" s="6"/>
    </row>
    <row r="384" spans="1:12" x14ac:dyDescent="0.3">
      <c r="A384" s="34">
        <v>35</v>
      </c>
      <c r="B384" t="s">
        <v>531</v>
      </c>
      <c r="C384" t="s">
        <v>294</v>
      </c>
      <c r="D384">
        <v>2010</v>
      </c>
      <c r="E384" t="s">
        <v>10</v>
      </c>
      <c r="F384" s="4">
        <v>2.6261574074074076E-2</v>
      </c>
      <c r="G384">
        <v>35</v>
      </c>
      <c r="H384" s="6">
        <f>(200-100*F384/F$278)*K$1</f>
        <v>115.49456240290002</v>
      </c>
      <c r="L384" t="e">
        <f>VLOOKUP(B384,'свод по группам'!B$5:AA$579,26,FALSE)</f>
        <v>#N/A</v>
      </c>
    </row>
    <row r="385" spans="1:12" x14ac:dyDescent="0.3">
      <c r="A385" s="34">
        <v>58</v>
      </c>
      <c r="B385" t="s">
        <v>557</v>
      </c>
      <c r="C385" t="s">
        <v>294</v>
      </c>
      <c r="D385">
        <v>2009</v>
      </c>
      <c r="E385" t="s">
        <v>22</v>
      </c>
      <c r="F385" s="4">
        <v>2.9756944444444447E-2</v>
      </c>
      <c r="G385">
        <v>58</v>
      </c>
      <c r="H385" s="6">
        <f>(200-100*F385/F$278)*K$1</f>
        <v>93.599171413775181</v>
      </c>
      <c r="L385" t="e">
        <f>VLOOKUP(B385,'свод по группам'!B$5:AA$579,26,FALSE)</f>
        <v>#N/A</v>
      </c>
    </row>
    <row r="386" spans="1:12" x14ac:dyDescent="0.3">
      <c r="A386" s="34">
        <v>81</v>
      </c>
      <c r="B386" t="s">
        <v>577</v>
      </c>
      <c r="C386" t="s">
        <v>294</v>
      </c>
      <c r="D386">
        <v>2009</v>
      </c>
      <c r="E386" t="s">
        <v>10</v>
      </c>
      <c r="F386" s="4">
        <v>3.5995370370370372E-2</v>
      </c>
      <c r="G386">
        <v>81</v>
      </c>
      <c r="H386" s="6">
        <f>(200-100*F386/F$278)*K$1</f>
        <v>54.520973588814037</v>
      </c>
      <c r="L386" t="e">
        <f>VLOOKUP(B386,'свод по группам'!B$5:AA$579,26,FALSE)</f>
        <v>#N/A</v>
      </c>
    </row>
    <row r="387" spans="1:12" x14ac:dyDescent="0.3">
      <c r="A387" s="34">
        <v>92</v>
      </c>
      <c r="B387" t="s">
        <v>582</v>
      </c>
      <c r="C387" t="s">
        <v>294</v>
      </c>
      <c r="D387">
        <v>2010</v>
      </c>
      <c r="E387" t="s">
        <v>22</v>
      </c>
      <c r="F387" s="4">
        <v>4.9305555555555554E-2</v>
      </c>
      <c r="G387">
        <v>92</v>
      </c>
      <c r="H387" s="6"/>
      <c r="L387" t="e">
        <f>VLOOKUP(B387,'свод по группам'!B$5:AA$579,26,FALSE)</f>
        <v>#N/A</v>
      </c>
    </row>
    <row r="388" spans="1:12" x14ac:dyDescent="0.3">
      <c r="A388" s="34">
        <v>6</v>
      </c>
      <c r="B388" t="s">
        <v>503</v>
      </c>
      <c r="C388" t="s">
        <v>341</v>
      </c>
      <c r="D388">
        <v>2009</v>
      </c>
      <c r="E388" t="s">
        <v>8</v>
      </c>
      <c r="F388" s="4">
        <v>2.3090277777777779E-2</v>
      </c>
      <c r="G388">
        <v>6</v>
      </c>
      <c r="H388" s="6">
        <f t="shared" ref="H388:H395" si="21">(200-100*F388/F$278)*K$1</f>
        <v>135.35991714137748</v>
      </c>
      <c r="L388" t="e">
        <f>VLOOKUP(B388,'свод по группам'!B$5:AA$579,26,FALSE)</f>
        <v>#N/A</v>
      </c>
    </row>
    <row r="389" spans="1:12" x14ac:dyDescent="0.3">
      <c r="A389" s="34">
        <v>70</v>
      </c>
      <c r="B389" t="s">
        <v>542</v>
      </c>
      <c r="C389" t="s">
        <v>341</v>
      </c>
      <c r="D389">
        <v>2009</v>
      </c>
      <c r="E389" t="s">
        <v>44</v>
      </c>
      <c r="F389" s="4">
        <v>3.2256944444444442E-2</v>
      </c>
      <c r="G389">
        <v>70</v>
      </c>
      <c r="H389" s="6">
        <f t="shared" si="21"/>
        <v>77.938891765924382</v>
      </c>
      <c r="L389" t="e">
        <f>VLOOKUP(B389,'свод по группам'!B$5:AA$579,26,FALSE)</f>
        <v>#N/A</v>
      </c>
    </row>
    <row r="390" spans="1:12" x14ac:dyDescent="0.3">
      <c r="A390" s="34">
        <v>3</v>
      </c>
      <c r="B390" t="s">
        <v>156</v>
      </c>
      <c r="C390" t="s">
        <v>361</v>
      </c>
      <c r="D390">
        <v>2009</v>
      </c>
      <c r="E390" t="s">
        <v>8</v>
      </c>
      <c r="F390" s="4">
        <v>2.2453703703703708E-2</v>
      </c>
      <c r="G390">
        <v>3</v>
      </c>
      <c r="H390" s="6">
        <f t="shared" si="21"/>
        <v>139.34748834800615</v>
      </c>
      <c r="L390" t="e">
        <f>VLOOKUP(B390,'свод по группам'!B$5:AA$579,26,FALSE)</f>
        <v>#N/A</v>
      </c>
    </row>
    <row r="391" spans="1:12" x14ac:dyDescent="0.3">
      <c r="A391" s="34">
        <v>20</v>
      </c>
      <c r="B391" t="s">
        <v>157</v>
      </c>
      <c r="C391" t="s">
        <v>361</v>
      </c>
      <c r="D391">
        <v>2009</v>
      </c>
      <c r="E391" t="s">
        <v>8</v>
      </c>
      <c r="F391" s="4">
        <v>2.4907407407407406E-2</v>
      </c>
      <c r="G391">
        <v>20</v>
      </c>
      <c r="H391" s="6">
        <f t="shared" si="21"/>
        <v>123.97721387881924</v>
      </c>
      <c r="L391" t="e">
        <f>VLOOKUP(B391,'свод по группам'!B$5:AA$579,26,FALSE)</f>
        <v>#N/A</v>
      </c>
    </row>
    <row r="392" spans="1:12" x14ac:dyDescent="0.3">
      <c r="A392" s="34">
        <v>89</v>
      </c>
      <c r="B392" t="s">
        <v>585</v>
      </c>
      <c r="C392" t="s">
        <v>361</v>
      </c>
      <c r="D392">
        <v>2010</v>
      </c>
      <c r="E392" t="s">
        <v>22</v>
      </c>
      <c r="F392" s="4">
        <v>4.0868055555555553E-2</v>
      </c>
      <c r="G392">
        <v>89</v>
      </c>
      <c r="H392" s="6">
        <f t="shared" si="21"/>
        <v>23.997928534438074</v>
      </c>
      <c r="L392" t="e">
        <f>VLOOKUP(B392,'свод по группам'!B$5:AA$579,26,FALSE)</f>
        <v>#N/A</v>
      </c>
    </row>
    <row r="393" spans="1:12" x14ac:dyDescent="0.3">
      <c r="A393" s="34">
        <v>54</v>
      </c>
      <c r="B393" t="s">
        <v>555</v>
      </c>
      <c r="C393" t="s">
        <v>326</v>
      </c>
      <c r="D393">
        <v>2009</v>
      </c>
      <c r="E393" t="s">
        <v>8</v>
      </c>
      <c r="F393" s="4">
        <v>2.9270833333333333E-2</v>
      </c>
      <c r="G393">
        <v>54</v>
      </c>
      <c r="H393" s="6">
        <f t="shared" si="21"/>
        <v>96.644225789746201</v>
      </c>
      <c r="L393" t="e">
        <f>VLOOKUP(B393,'свод по группам'!B$5:AA$579,26,FALSE)</f>
        <v>#N/A</v>
      </c>
    </row>
    <row r="394" spans="1:12" x14ac:dyDescent="0.3">
      <c r="A394" s="34">
        <v>76</v>
      </c>
      <c r="B394" t="s">
        <v>565</v>
      </c>
      <c r="C394" t="s">
        <v>326</v>
      </c>
      <c r="D394">
        <v>2009</v>
      </c>
      <c r="E394" t="s">
        <v>22</v>
      </c>
      <c r="F394" s="4">
        <v>3.363425925925926E-2</v>
      </c>
      <c r="G394">
        <v>76</v>
      </c>
      <c r="H394" s="6">
        <f t="shared" si="21"/>
        <v>69.311237700673189</v>
      </c>
      <c r="L394" t="e">
        <f>VLOOKUP(B394,'свод по группам'!B$5:AA$579,26,FALSE)</f>
        <v>#N/A</v>
      </c>
    </row>
    <row r="395" spans="1:12" x14ac:dyDescent="0.3">
      <c r="A395" s="34">
        <v>86</v>
      </c>
      <c r="B395" t="s">
        <v>576</v>
      </c>
      <c r="C395" t="s">
        <v>326</v>
      </c>
      <c r="D395">
        <v>2010</v>
      </c>
      <c r="E395" t="s">
        <v>44</v>
      </c>
      <c r="F395" s="4">
        <v>3.9305555555555559E-2</v>
      </c>
      <c r="G395">
        <v>86</v>
      </c>
      <c r="H395" s="6">
        <f t="shared" si="21"/>
        <v>33.785603314344812</v>
      </c>
      <c r="L395" t="e">
        <f>VLOOKUP(B395,'свод по группам'!B$5:AA$579,26,FALSE)</f>
        <v>#N/A</v>
      </c>
    </row>
    <row r="396" spans="1:12" x14ac:dyDescent="0.3">
      <c r="A396" s="34">
        <v>106</v>
      </c>
      <c r="B396" t="s">
        <v>593</v>
      </c>
      <c r="C396" t="s">
        <v>855</v>
      </c>
      <c r="D396">
        <v>2010</v>
      </c>
      <c r="E396" t="s">
        <v>44</v>
      </c>
      <c r="F396" s="36"/>
      <c r="H396" s="6"/>
      <c r="L396" t="e">
        <f>VLOOKUP(B396,'свод по группам'!B$5:AA$579,26,FALSE)</f>
        <v>#N/A</v>
      </c>
    </row>
    <row r="397" spans="1:12" x14ac:dyDescent="0.3">
      <c r="A397" s="34">
        <v>4</v>
      </c>
      <c r="B397" t="s">
        <v>161</v>
      </c>
      <c r="C397" t="s">
        <v>272</v>
      </c>
      <c r="D397">
        <v>2009</v>
      </c>
      <c r="E397" t="s">
        <v>8</v>
      </c>
      <c r="F397" s="4">
        <v>2.2858796296296294E-2</v>
      </c>
      <c r="G397">
        <v>4</v>
      </c>
      <c r="H397" s="6">
        <f t="shared" ref="H397:H403" si="22">(200-100*F397/F$278)*K$1</f>
        <v>136.80994303469703</v>
      </c>
      <c r="L397" t="e">
        <f>VLOOKUP(B397,'свод по группам'!B$5:AA$579,26,FALSE)</f>
        <v>#N/A</v>
      </c>
    </row>
    <row r="398" spans="1:12" x14ac:dyDescent="0.3">
      <c r="A398" s="34">
        <v>38</v>
      </c>
      <c r="B398" t="s">
        <v>160</v>
      </c>
      <c r="C398" t="s">
        <v>272</v>
      </c>
      <c r="D398">
        <v>2010</v>
      </c>
      <c r="E398" t="s">
        <v>8</v>
      </c>
      <c r="F398" s="4">
        <v>2.6527777777777779E-2</v>
      </c>
      <c r="G398">
        <v>38</v>
      </c>
      <c r="H398" s="6">
        <f t="shared" si="22"/>
        <v>113.82703262558256</v>
      </c>
      <c r="L398" t="e">
        <f>VLOOKUP(B398,'свод по группам'!B$5:AA$579,26,FALSE)</f>
        <v>#N/A</v>
      </c>
    </row>
    <row r="399" spans="1:12" x14ac:dyDescent="0.3">
      <c r="A399" s="34">
        <v>51</v>
      </c>
      <c r="B399" t="s">
        <v>159</v>
      </c>
      <c r="C399" t="s">
        <v>272</v>
      </c>
      <c r="D399">
        <v>2010</v>
      </c>
      <c r="E399" t="s">
        <v>10</v>
      </c>
      <c r="F399" s="4">
        <v>2.855324074074074E-2</v>
      </c>
      <c r="G399">
        <v>51</v>
      </c>
      <c r="H399" s="6">
        <f t="shared" si="22"/>
        <v>101.13930605903674</v>
      </c>
      <c r="L399" t="e">
        <f>VLOOKUP(B399,'свод по группам'!B$5:AA$579,26,FALSE)</f>
        <v>#N/A</v>
      </c>
    </row>
    <row r="400" spans="1:12" x14ac:dyDescent="0.3">
      <c r="A400" s="34">
        <v>52</v>
      </c>
      <c r="B400" t="s">
        <v>167</v>
      </c>
      <c r="C400" t="s">
        <v>272</v>
      </c>
      <c r="D400">
        <v>2010</v>
      </c>
      <c r="E400" t="s">
        <v>44</v>
      </c>
      <c r="F400" s="4">
        <v>2.8749999999999998E-2</v>
      </c>
      <c r="G400">
        <v>52</v>
      </c>
      <c r="H400" s="6">
        <f t="shared" si="22"/>
        <v>99.906784049715128</v>
      </c>
      <c r="L400" t="e">
        <f>VLOOKUP(B400,'свод по группам'!B$5:AA$579,26,FALSE)</f>
        <v>#N/A</v>
      </c>
    </row>
    <row r="401" spans="1:12" x14ac:dyDescent="0.3">
      <c r="A401" s="34">
        <v>59</v>
      </c>
      <c r="B401" t="s">
        <v>550</v>
      </c>
      <c r="C401" t="s">
        <v>272</v>
      </c>
      <c r="D401">
        <v>2009</v>
      </c>
      <c r="E401" t="s">
        <v>10</v>
      </c>
      <c r="F401" s="4">
        <v>2.9942129629629628E-2</v>
      </c>
      <c r="G401">
        <v>59</v>
      </c>
      <c r="H401" s="6">
        <f t="shared" si="22"/>
        <v>92.439150699119594</v>
      </c>
      <c r="L401" t="e">
        <f>VLOOKUP(B401,'свод по группам'!B$5:AA$579,26,FALSE)</f>
        <v>#N/A</v>
      </c>
    </row>
    <row r="402" spans="1:12" x14ac:dyDescent="0.3">
      <c r="A402" s="34">
        <v>68</v>
      </c>
      <c r="B402" t="s">
        <v>171</v>
      </c>
      <c r="C402" t="s">
        <v>272</v>
      </c>
      <c r="D402">
        <v>2009</v>
      </c>
      <c r="E402" t="s">
        <v>10</v>
      </c>
      <c r="F402" s="4">
        <v>3.2129629629629626E-2</v>
      </c>
      <c r="G402">
        <v>68</v>
      </c>
      <c r="H402" s="6">
        <f t="shared" si="22"/>
        <v>78.73640600725011</v>
      </c>
      <c r="L402" t="e">
        <f>VLOOKUP(B402,'свод по группам'!B$5:AA$579,26,FALSE)</f>
        <v>#N/A</v>
      </c>
    </row>
    <row r="403" spans="1:12" x14ac:dyDescent="0.3">
      <c r="A403" s="34">
        <v>79</v>
      </c>
      <c r="B403" t="s">
        <v>172</v>
      </c>
      <c r="C403" t="s">
        <v>272</v>
      </c>
      <c r="D403">
        <v>2010</v>
      </c>
      <c r="E403" t="s">
        <v>44</v>
      </c>
      <c r="F403" s="4">
        <v>3.4895833333333334E-2</v>
      </c>
      <c r="G403">
        <v>79</v>
      </c>
      <c r="H403" s="6">
        <f t="shared" si="22"/>
        <v>61.408596582081749</v>
      </c>
      <c r="L403" t="e">
        <f>VLOOKUP(B403,'свод по группам'!B$5:AA$579,26,FALSE)</f>
        <v>#N/A</v>
      </c>
    </row>
    <row r="404" spans="1:12" x14ac:dyDescent="0.3">
      <c r="A404" s="34">
        <v>117</v>
      </c>
      <c r="B404" t="s">
        <v>169</v>
      </c>
      <c r="C404" t="s">
        <v>272</v>
      </c>
      <c r="D404">
        <v>2010</v>
      </c>
      <c r="E404" t="s">
        <v>22</v>
      </c>
      <c r="H404" s="6"/>
      <c r="L404" t="e">
        <f>VLOOKUP(B404,'свод по группам'!B$5:AA$579,26,FALSE)</f>
        <v>#N/A</v>
      </c>
    </row>
    <row r="405" spans="1:12" x14ac:dyDescent="0.3">
      <c r="A405" s="33"/>
      <c r="H405" s="6"/>
      <c r="L405" t="e">
        <f>VLOOKUP(B405,'свод по группам'!B$5:AA$579,26,FALSE)</f>
        <v>#N/A</v>
      </c>
    </row>
    <row r="406" spans="1:12" x14ac:dyDescent="0.3">
      <c r="A406" s="34">
        <v>1</v>
      </c>
      <c r="B406" t="s">
        <v>601</v>
      </c>
      <c r="C406" t="s">
        <v>375</v>
      </c>
      <c r="D406">
        <v>2007</v>
      </c>
      <c r="E406" t="s">
        <v>7</v>
      </c>
      <c r="F406" s="4">
        <v>2.5543981481481483E-2</v>
      </c>
      <c r="G406">
        <v>1</v>
      </c>
      <c r="H406" s="6">
        <f>(200-100*F406/F$406)*K$1</f>
        <v>140</v>
      </c>
      <c r="L406" t="e">
        <f>VLOOKUP(B406,'свод по группам'!B$5:AA$579,26,FALSE)</f>
        <v>#N/A</v>
      </c>
    </row>
    <row r="407" spans="1:12" x14ac:dyDescent="0.3">
      <c r="A407" s="34">
        <v>50</v>
      </c>
      <c r="B407" t="s">
        <v>659</v>
      </c>
      <c r="C407" t="s">
        <v>277</v>
      </c>
      <c r="D407">
        <v>2007</v>
      </c>
      <c r="E407" t="s">
        <v>7</v>
      </c>
      <c r="F407" s="4">
        <v>3.4340277777777782E-2</v>
      </c>
      <c r="G407">
        <v>50</v>
      </c>
      <c r="H407" s="6">
        <f>(200-100*F407/F$406)*K$1</f>
        <v>91.789759855006778</v>
      </c>
      <c r="L407" t="e">
        <f>VLOOKUP(B407,'свод по группам'!B$5:AA$579,26,FALSE)</f>
        <v>#N/A</v>
      </c>
    </row>
    <row r="408" spans="1:12" x14ac:dyDescent="0.3">
      <c r="A408" s="34">
        <v>57</v>
      </c>
      <c r="B408" t="s">
        <v>665</v>
      </c>
      <c r="C408" t="s">
        <v>277</v>
      </c>
      <c r="D408">
        <v>2007</v>
      </c>
      <c r="E408" t="s">
        <v>7</v>
      </c>
      <c r="F408" s="4">
        <v>3.5416666666666666E-2</v>
      </c>
      <c r="G408">
        <v>57</v>
      </c>
      <c r="H408" s="6">
        <f>(200-100*F408/F$406)*K$1</f>
        <v>85.89034888989579</v>
      </c>
      <c r="L408" t="e">
        <f>VLOOKUP(B408,'свод по группам'!B$5:AA$579,26,FALSE)</f>
        <v>#N/A</v>
      </c>
    </row>
    <row r="409" spans="1:12" x14ac:dyDescent="0.3">
      <c r="A409" s="34">
        <v>118</v>
      </c>
      <c r="B409" t="s">
        <v>693</v>
      </c>
      <c r="C409" t="s">
        <v>277</v>
      </c>
      <c r="D409">
        <v>2008</v>
      </c>
      <c r="E409" t="s">
        <v>8</v>
      </c>
      <c r="H409" s="6"/>
      <c r="L409" t="e">
        <f>VLOOKUP(B409,'свод по группам'!B$5:AA$579,26,FALSE)</f>
        <v>#N/A</v>
      </c>
    </row>
    <row r="410" spans="1:12" x14ac:dyDescent="0.3">
      <c r="A410" s="34">
        <v>126</v>
      </c>
      <c r="B410" t="s">
        <v>713</v>
      </c>
      <c r="C410" t="s">
        <v>277</v>
      </c>
      <c r="D410">
        <v>2008</v>
      </c>
      <c r="E410" t="s">
        <v>44</v>
      </c>
      <c r="H410" s="6"/>
      <c r="L410" t="e">
        <f>VLOOKUP(B410,'свод по группам'!B$5:AA$579,26,FALSE)</f>
        <v>#N/A</v>
      </c>
    </row>
    <row r="411" spans="1:12" x14ac:dyDescent="0.3">
      <c r="A411" s="34">
        <v>4</v>
      </c>
      <c r="B411" t="s">
        <v>602</v>
      </c>
      <c r="C411" t="s">
        <v>321</v>
      </c>
      <c r="D411">
        <v>2007</v>
      </c>
      <c r="E411" t="s">
        <v>7</v>
      </c>
      <c r="F411" s="4">
        <v>2.7662037037037041E-2</v>
      </c>
      <c r="G411">
        <v>4</v>
      </c>
      <c r="H411" s="6">
        <f t="shared" ref="H411:H416" si="23">(200-100*F411/F$406)*K$1</f>
        <v>128.39148164929767</v>
      </c>
      <c r="L411" t="e">
        <f>VLOOKUP(B411,'свод по группам'!B$5:AA$579,26,FALSE)</f>
        <v>#N/A</v>
      </c>
    </row>
    <row r="412" spans="1:12" x14ac:dyDescent="0.3">
      <c r="A412" s="34">
        <v>20</v>
      </c>
      <c r="B412" t="s">
        <v>639</v>
      </c>
      <c r="C412" t="s">
        <v>321</v>
      </c>
      <c r="D412">
        <v>2008</v>
      </c>
      <c r="E412" t="s">
        <v>8</v>
      </c>
      <c r="F412" s="4">
        <v>3.0833333333333334E-2</v>
      </c>
      <c r="G412">
        <v>20</v>
      </c>
      <c r="H412" s="6">
        <f t="shared" si="23"/>
        <v>111.01042138649751</v>
      </c>
      <c r="L412" t="e">
        <f>VLOOKUP(B412,'свод по группам'!B$5:AA$579,26,FALSE)</f>
        <v>#N/A</v>
      </c>
    </row>
    <row r="413" spans="1:12" x14ac:dyDescent="0.3">
      <c r="A413" s="34">
        <v>60</v>
      </c>
      <c r="B413" t="s">
        <v>688</v>
      </c>
      <c r="C413" t="s">
        <v>321</v>
      </c>
      <c r="D413">
        <v>2008</v>
      </c>
      <c r="E413" t="s">
        <v>8</v>
      </c>
      <c r="F413" s="4">
        <v>3.6701388888888888E-2</v>
      </c>
      <c r="G413">
        <v>60</v>
      </c>
      <c r="H413" s="6">
        <f t="shared" si="23"/>
        <v>78.849116447666518</v>
      </c>
      <c r="L413" t="e">
        <f>VLOOKUP(B413,'свод по группам'!B$5:AA$579,26,FALSE)</f>
        <v>#N/A</v>
      </c>
    </row>
    <row r="414" spans="1:12" x14ac:dyDescent="0.3">
      <c r="A414" s="34">
        <v>17</v>
      </c>
      <c r="B414" t="s">
        <v>633</v>
      </c>
      <c r="C414" t="s">
        <v>228</v>
      </c>
      <c r="D414">
        <v>2008</v>
      </c>
      <c r="E414" t="s">
        <v>8</v>
      </c>
      <c r="F414" s="4">
        <v>3.0543981481481481E-2</v>
      </c>
      <c r="G414">
        <v>17</v>
      </c>
      <c r="H414" s="6">
        <f t="shared" si="23"/>
        <v>112.59628454916178</v>
      </c>
      <c r="L414" t="e">
        <f>VLOOKUP(B414,'свод по группам'!B$5:AA$579,26,FALSE)</f>
        <v>#N/A</v>
      </c>
    </row>
    <row r="415" spans="1:12" x14ac:dyDescent="0.3">
      <c r="A415" s="34">
        <v>19</v>
      </c>
      <c r="B415" t="s">
        <v>624</v>
      </c>
      <c r="C415" t="s">
        <v>228</v>
      </c>
      <c r="D415">
        <v>2007</v>
      </c>
      <c r="E415" t="s">
        <v>8</v>
      </c>
      <c r="F415" s="4">
        <v>3.0763888888888886E-2</v>
      </c>
      <c r="G415">
        <v>19</v>
      </c>
      <c r="H415" s="6">
        <f t="shared" si="23"/>
        <v>111.39102854553695</v>
      </c>
      <c r="L415" t="e">
        <f>VLOOKUP(B415,'свод по группам'!B$5:AA$579,26,FALSE)</f>
        <v>#N/A</v>
      </c>
    </row>
    <row r="416" spans="1:12" x14ac:dyDescent="0.3">
      <c r="A416" s="34">
        <v>22</v>
      </c>
      <c r="B416" t="s">
        <v>640</v>
      </c>
      <c r="C416" t="s">
        <v>228</v>
      </c>
      <c r="D416">
        <v>2007</v>
      </c>
      <c r="E416" t="s">
        <v>8</v>
      </c>
      <c r="F416" s="4">
        <v>3.1111111111111107E-2</v>
      </c>
      <c r="G416">
        <v>22</v>
      </c>
      <c r="H416" s="6">
        <f t="shared" si="23"/>
        <v>109.48799275033986</v>
      </c>
      <c r="L416" t="e">
        <f>VLOOKUP(B416,'свод по группам'!B$5:AA$579,26,FALSE)</f>
        <v>#N/A</v>
      </c>
    </row>
    <row r="417" spans="1:12" x14ac:dyDescent="0.3">
      <c r="A417" s="34">
        <v>82</v>
      </c>
      <c r="B417" t="s">
        <v>620</v>
      </c>
      <c r="C417" t="s">
        <v>228</v>
      </c>
      <c r="D417">
        <v>2007</v>
      </c>
      <c r="E417" t="s">
        <v>7</v>
      </c>
      <c r="H417" s="6"/>
      <c r="L417" t="e">
        <f>VLOOKUP(B417,'свод по группам'!B$5:AA$579,26,FALSE)</f>
        <v>#N/A</v>
      </c>
    </row>
    <row r="418" spans="1:12" x14ac:dyDescent="0.3">
      <c r="A418" s="34">
        <v>97</v>
      </c>
      <c r="B418" t="s">
        <v>681</v>
      </c>
      <c r="C418" t="s">
        <v>228</v>
      </c>
      <c r="D418">
        <v>2008</v>
      </c>
      <c r="E418" t="s">
        <v>8</v>
      </c>
      <c r="H418" s="6"/>
      <c r="L418" t="e">
        <f>VLOOKUP(B418,'свод по группам'!B$5:AA$579,26,FALSE)</f>
        <v>#N/A</v>
      </c>
    </row>
    <row r="419" spans="1:12" x14ac:dyDescent="0.3">
      <c r="A419" s="34">
        <v>100</v>
      </c>
      <c r="B419" t="s">
        <v>657</v>
      </c>
      <c r="C419" t="s">
        <v>228</v>
      </c>
      <c r="D419">
        <v>2008</v>
      </c>
      <c r="E419" t="s">
        <v>8</v>
      </c>
      <c r="H419" s="6"/>
      <c r="L419" t="e">
        <f>VLOOKUP(B419,'свод по группам'!B$5:AA$579,26,FALSE)</f>
        <v>#N/A</v>
      </c>
    </row>
    <row r="420" spans="1:12" x14ac:dyDescent="0.3">
      <c r="A420" s="34">
        <v>31</v>
      </c>
      <c r="B420" t="s">
        <v>621</v>
      </c>
      <c r="C420" t="s">
        <v>854</v>
      </c>
      <c r="D420">
        <v>2007</v>
      </c>
      <c r="E420" t="s">
        <v>8</v>
      </c>
      <c r="F420" s="4">
        <v>3.1712962962962964E-2</v>
      </c>
      <c r="G420">
        <v>31</v>
      </c>
      <c r="H420" s="6">
        <f>(200-100*F420/F$406)*K$1</f>
        <v>106.18939737199821</v>
      </c>
      <c r="L420" t="e">
        <f>VLOOKUP(B420,'свод по группам'!B$5:AA$579,26,FALSE)</f>
        <v>#N/A</v>
      </c>
    </row>
    <row r="421" spans="1:12" x14ac:dyDescent="0.3">
      <c r="A421" s="34">
        <v>46</v>
      </c>
      <c r="B421" t="s">
        <v>607</v>
      </c>
      <c r="C421" t="s">
        <v>854</v>
      </c>
      <c r="D421">
        <v>2008</v>
      </c>
      <c r="E421" t="s">
        <v>8</v>
      </c>
      <c r="F421" s="4">
        <v>3.3969907407407407E-2</v>
      </c>
      <c r="G421">
        <v>46</v>
      </c>
      <c r="H421" s="6">
        <f>(200-100*F421/F$406)*K$1</f>
        <v>93.819664703217043</v>
      </c>
      <c r="L421" t="e">
        <f>VLOOKUP(B421,'свод по группам'!B$5:AA$579,26,FALSE)</f>
        <v>#N/A</v>
      </c>
    </row>
    <row r="422" spans="1:12" x14ac:dyDescent="0.3">
      <c r="A422" s="34">
        <v>7</v>
      </c>
      <c r="B422" t="s">
        <v>609</v>
      </c>
      <c r="C422" t="s">
        <v>226</v>
      </c>
      <c r="D422">
        <v>2007</v>
      </c>
      <c r="E422" t="s">
        <v>7</v>
      </c>
      <c r="F422" s="4">
        <v>2.9317129629629634E-2</v>
      </c>
      <c r="G422">
        <v>7</v>
      </c>
      <c r="H422" s="6">
        <f>(200-100*F422/F$406)*K$1</f>
        <v>119.32034435885816</v>
      </c>
      <c r="L422" t="e">
        <f>VLOOKUP(B422,'свод по группам'!B$5:AA$579,26,FALSE)</f>
        <v>#N/A</v>
      </c>
    </row>
    <row r="423" spans="1:12" x14ac:dyDescent="0.3">
      <c r="A423" s="34">
        <v>21</v>
      </c>
      <c r="B423" t="s">
        <v>644</v>
      </c>
      <c r="C423" t="s">
        <v>226</v>
      </c>
      <c r="D423">
        <v>2008</v>
      </c>
      <c r="E423" t="s">
        <v>8</v>
      </c>
      <c r="F423" s="4">
        <v>3.0914351851851849E-2</v>
      </c>
      <c r="G423">
        <v>21</v>
      </c>
      <c r="H423" s="6">
        <f>(200-100*F423/F$406)*K$1</f>
        <v>110.56637970095153</v>
      </c>
      <c r="L423" t="e">
        <f>VLOOKUP(B423,'свод по группам'!B$5:AA$579,26,FALSE)</f>
        <v>#N/A</v>
      </c>
    </row>
    <row r="424" spans="1:12" x14ac:dyDescent="0.3">
      <c r="A424" s="34">
        <v>23</v>
      </c>
      <c r="B424" t="s">
        <v>691</v>
      </c>
      <c r="C424" t="s">
        <v>226</v>
      </c>
      <c r="D424">
        <v>2008</v>
      </c>
      <c r="E424" t="s">
        <v>7</v>
      </c>
      <c r="F424" s="4">
        <v>3.1180555555555555E-2</v>
      </c>
      <c r="G424">
        <v>23</v>
      </c>
      <c r="H424" s="6">
        <f>(200-100*F424/F$406)*K$1</f>
        <v>109.10738559130041</v>
      </c>
      <c r="L424" t="e">
        <f>VLOOKUP(B424,'свод по группам'!B$5:AA$579,26,FALSE)</f>
        <v>#N/A</v>
      </c>
    </row>
    <row r="425" spans="1:12" x14ac:dyDescent="0.3">
      <c r="A425" s="34">
        <v>81</v>
      </c>
      <c r="B425" t="s">
        <v>613</v>
      </c>
      <c r="C425" t="s">
        <v>226</v>
      </c>
      <c r="D425">
        <v>2008</v>
      </c>
      <c r="E425" t="s">
        <v>8</v>
      </c>
      <c r="H425" s="6"/>
      <c r="L425" t="e">
        <f>VLOOKUP(B425,'свод по группам'!B$5:AA$579,26,FALSE)</f>
        <v>#N/A</v>
      </c>
    </row>
    <row r="426" spans="1:12" x14ac:dyDescent="0.3">
      <c r="A426" s="34">
        <v>90</v>
      </c>
      <c r="B426" t="s">
        <v>622</v>
      </c>
      <c r="C426" t="s">
        <v>226</v>
      </c>
      <c r="D426">
        <v>2008</v>
      </c>
      <c r="E426" t="s">
        <v>8</v>
      </c>
      <c r="H426" s="6"/>
      <c r="L426" t="e">
        <f>VLOOKUP(B426,'свод по группам'!B$5:AA$579,26,FALSE)</f>
        <v>#N/A</v>
      </c>
    </row>
    <row r="427" spans="1:12" x14ac:dyDescent="0.3">
      <c r="A427" s="34">
        <v>98</v>
      </c>
      <c r="B427" t="s">
        <v>663</v>
      </c>
      <c r="C427" t="s">
        <v>226</v>
      </c>
      <c r="D427">
        <v>2007</v>
      </c>
      <c r="E427" t="s">
        <v>8</v>
      </c>
      <c r="H427" s="6"/>
      <c r="L427" t="e">
        <f>VLOOKUP(B427,'свод по группам'!B$5:AA$579,26,FALSE)</f>
        <v>#N/A</v>
      </c>
    </row>
    <row r="428" spans="1:12" x14ac:dyDescent="0.3">
      <c r="A428" s="34">
        <v>42</v>
      </c>
      <c r="B428" t="s">
        <v>632</v>
      </c>
      <c r="C428" t="s">
        <v>222</v>
      </c>
      <c r="D428">
        <v>2007</v>
      </c>
      <c r="E428" t="s">
        <v>8</v>
      </c>
      <c r="F428" s="4">
        <v>3.3263888888888891E-2</v>
      </c>
      <c r="G428">
        <v>42</v>
      </c>
      <c r="H428" s="6">
        <f t="shared" ref="H428:H433" si="24">(200-100*F428/F$406)*K$1</f>
        <v>97.689170820117809</v>
      </c>
      <c r="L428" t="e">
        <f>VLOOKUP(B428,'свод по группам'!B$5:AA$579,26,FALSE)</f>
        <v>#N/A</v>
      </c>
    </row>
    <row r="429" spans="1:12" x14ac:dyDescent="0.3">
      <c r="A429" s="34">
        <v>49</v>
      </c>
      <c r="B429" t="s">
        <v>676</v>
      </c>
      <c r="C429" t="s">
        <v>222</v>
      </c>
      <c r="D429">
        <v>2008</v>
      </c>
      <c r="E429" t="s">
        <v>8</v>
      </c>
      <c r="F429" s="4">
        <v>3.4178240740740738E-2</v>
      </c>
      <c r="G429">
        <v>49</v>
      </c>
      <c r="H429" s="6">
        <f t="shared" si="24"/>
        <v>92.677843226098787</v>
      </c>
      <c r="L429" t="e">
        <f>VLOOKUP(B429,'свод по группам'!B$5:AA$579,26,FALSE)</f>
        <v>#N/A</v>
      </c>
    </row>
    <row r="430" spans="1:12" x14ac:dyDescent="0.3">
      <c r="A430" s="34">
        <v>56</v>
      </c>
      <c r="B430" t="s">
        <v>652</v>
      </c>
      <c r="C430" t="s">
        <v>222</v>
      </c>
      <c r="D430">
        <v>2008</v>
      </c>
      <c r="E430" t="s">
        <v>10</v>
      </c>
      <c r="F430" s="4">
        <v>3.5231481481481482E-2</v>
      </c>
      <c r="G430">
        <v>56</v>
      </c>
      <c r="H430" s="6">
        <f t="shared" si="24"/>
        <v>86.905301314000894</v>
      </c>
      <c r="L430" t="e">
        <f>VLOOKUP(B430,'свод по группам'!B$5:AA$579,26,FALSE)</f>
        <v>#N/A</v>
      </c>
    </row>
    <row r="431" spans="1:12" x14ac:dyDescent="0.3">
      <c r="A431" s="34">
        <v>59</v>
      </c>
      <c r="B431" t="s">
        <v>679</v>
      </c>
      <c r="C431" t="s">
        <v>222</v>
      </c>
      <c r="D431">
        <v>2008</v>
      </c>
      <c r="E431" t="s">
        <v>8</v>
      </c>
      <c r="F431" s="4">
        <v>3.5844907407407409E-2</v>
      </c>
      <c r="G431">
        <v>59</v>
      </c>
      <c r="H431" s="6">
        <f t="shared" si="24"/>
        <v>83.543271409152709</v>
      </c>
      <c r="L431" t="e">
        <f>VLOOKUP(B431,'свод по группам'!B$5:AA$579,26,FALSE)</f>
        <v>#N/A</v>
      </c>
    </row>
    <row r="432" spans="1:12" x14ac:dyDescent="0.3">
      <c r="A432" s="34">
        <v>61</v>
      </c>
      <c r="B432" t="s">
        <v>677</v>
      </c>
      <c r="C432" t="s">
        <v>222</v>
      </c>
      <c r="D432">
        <v>2007</v>
      </c>
      <c r="E432" t="s">
        <v>8</v>
      </c>
      <c r="F432" s="4">
        <v>3.6712962962962961E-2</v>
      </c>
      <c r="G432">
        <v>61</v>
      </c>
      <c r="H432" s="6">
        <f t="shared" si="24"/>
        <v>78.785681921159949</v>
      </c>
      <c r="L432" t="e">
        <f>VLOOKUP(B432,'свод по группам'!B$5:AA$579,26,FALSE)</f>
        <v>#N/A</v>
      </c>
    </row>
    <row r="433" spans="1:12" x14ac:dyDescent="0.3">
      <c r="A433" s="34">
        <v>74</v>
      </c>
      <c r="B433" t="s">
        <v>700</v>
      </c>
      <c r="C433" t="s">
        <v>222</v>
      </c>
      <c r="D433">
        <v>2008</v>
      </c>
      <c r="E433" t="s">
        <v>10</v>
      </c>
      <c r="F433" s="4">
        <v>4.4467592592592593E-2</v>
      </c>
      <c r="G433">
        <v>74</v>
      </c>
      <c r="H433" s="6">
        <f t="shared" si="24"/>
        <v>36.284549161758036</v>
      </c>
      <c r="L433" t="e">
        <f>VLOOKUP(B433,'свод по группам'!B$5:AA$579,26,FALSE)</f>
        <v>#N/A</v>
      </c>
    </row>
    <row r="434" spans="1:12" x14ac:dyDescent="0.3">
      <c r="A434" s="34">
        <v>79</v>
      </c>
      <c r="B434" t="s">
        <v>714</v>
      </c>
      <c r="C434" t="s">
        <v>222</v>
      </c>
      <c r="D434">
        <v>2007</v>
      </c>
      <c r="E434" t="s">
        <v>44</v>
      </c>
      <c r="F434" s="36">
        <v>44969</v>
      </c>
      <c r="H434" s="6"/>
      <c r="L434" t="e">
        <f>VLOOKUP(B434,'свод по группам'!B$5:AA$579,26,FALSE)</f>
        <v>#N/A</v>
      </c>
    </row>
    <row r="435" spans="1:12" x14ac:dyDescent="0.3">
      <c r="A435" s="34">
        <v>96</v>
      </c>
      <c r="B435" t="s">
        <v>649</v>
      </c>
      <c r="C435" t="s">
        <v>222</v>
      </c>
      <c r="D435">
        <v>2008</v>
      </c>
      <c r="E435" t="s">
        <v>8</v>
      </c>
      <c r="H435" s="6"/>
      <c r="L435" t="e">
        <f>VLOOKUP(B435,'свод по группам'!B$5:AA$579,26,FALSE)</f>
        <v>#N/A</v>
      </c>
    </row>
    <row r="436" spans="1:12" x14ac:dyDescent="0.3">
      <c r="A436" s="34">
        <v>107</v>
      </c>
      <c r="B436" t="s">
        <v>682</v>
      </c>
      <c r="C436" t="s">
        <v>222</v>
      </c>
      <c r="D436">
        <v>2008</v>
      </c>
      <c r="E436" t="s">
        <v>10</v>
      </c>
      <c r="H436" s="6"/>
      <c r="L436" t="e">
        <f>VLOOKUP(B436,'свод по группам'!B$5:AA$579,26,FALSE)</f>
        <v>#N/A</v>
      </c>
    </row>
    <row r="437" spans="1:12" x14ac:dyDescent="0.3">
      <c r="A437" s="34">
        <v>108</v>
      </c>
      <c r="B437" t="s">
        <v>684</v>
      </c>
      <c r="C437" t="s">
        <v>222</v>
      </c>
      <c r="D437">
        <v>2008</v>
      </c>
      <c r="E437" t="s">
        <v>8</v>
      </c>
      <c r="H437" s="6"/>
      <c r="L437" t="e">
        <f>VLOOKUP(B437,'свод по группам'!B$5:AA$579,26,FALSE)</f>
        <v>#N/A</v>
      </c>
    </row>
    <row r="438" spans="1:12" x14ac:dyDescent="0.3">
      <c r="A438" s="34">
        <v>110</v>
      </c>
      <c r="B438" t="s">
        <v>694</v>
      </c>
      <c r="C438" t="s">
        <v>222</v>
      </c>
      <c r="D438">
        <v>2008</v>
      </c>
      <c r="E438" t="s">
        <v>8</v>
      </c>
      <c r="H438" s="6"/>
      <c r="L438" t="e">
        <f>VLOOKUP(B438,'свод по группам'!B$5:AA$579,26,FALSE)</f>
        <v>#N/A</v>
      </c>
    </row>
    <row r="439" spans="1:12" x14ac:dyDescent="0.3">
      <c r="A439" s="34">
        <v>117</v>
      </c>
      <c r="B439" t="s">
        <v>673</v>
      </c>
      <c r="C439" t="s">
        <v>222</v>
      </c>
      <c r="D439">
        <v>2008</v>
      </c>
      <c r="E439" t="s">
        <v>10</v>
      </c>
      <c r="H439" s="6"/>
      <c r="L439" t="e">
        <f>VLOOKUP(B439,'свод по группам'!B$5:AA$579,26,FALSE)</f>
        <v>#N/A</v>
      </c>
    </row>
    <row r="440" spans="1:12" x14ac:dyDescent="0.3">
      <c r="A440" s="34">
        <v>121</v>
      </c>
      <c r="B440" t="s">
        <v>706</v>
      </c>
      <c r="C440" t="s">
        <v>222</v>
      </c>
      <c r="D440">
        <v>2008</v>
      </c>
      <c r="E440" t="s">
        <v>44</v>
      </c>
      <c r="H440" s="6"/>
      <c r="L440" t="e">
        <f>VLOOKUP(B440,'свод по группам'!B$5:AA$579,26,FALSE)</f>
        <v>#N/A</v>
      </c>
    </row>
    <row r="441" spans="1:12" x14ac:dyDescent="0.3">
      <c r="A441" s="34">
        <v>127</v>
      </c>
      <c r="B441" t="s">
        <v>717</v>
      </c>
      <c r="C441" t="s">
        <v>222</v>
      </c>
      <c r="D441">
        <v>2007</v>
      </c>
      <c r="E441" t="s">
        <v>8</v>
      </c>
      <c r="H441" s="6"/>
      <c r="L441" t="e">
        <f>VLOOKUP(B441,'свод по группам'!B$5:AA$579,26,FALSE)</f>
        <v>#N/A</v>
      </c>
    </row>
    <row r="442" spans="1:12" x14ac:dyDescent="0.3">
      <c r="A442" s="34">
        <v>128</v>
      </c>
      <c r="B442" t="s">
        <v>616</v>
      </c>
      <c r="C442" t="s">
        <v>222</v>
      </c>
      <c r="D442">
        <v>2008</v>
      </c>
      <c r="E442" t="s">
        <v>8</v>
      </c>
      <c r="H442" s="6"/>
      <c r="L442" t="e">
        <f>VLOOKUP(B442,'свод по группам'!B$5:AA$579,26,FALSE)</f>
        <v>#N/A</v>
      </c>
    </row>
    <row r="443" spans="1:12" x14ac:dyDescent="0.3">
      <c r="A443" s="34">
        <v>132</v>
      </c>
      <c r="B443" t="s">
        <v>695</v>
      </c>
      <c r="C443" t="s">
        <v>222</v>
      </c>
      <c r="D443">
        <v>2007</v>
      </c>
      <c r="E443" t="s">
        <v>8</v>
      </c>
      <c r="H443" s="6"/>
      <c r="L443" t="e">
        <f>VLOOKUP(B443,'свод по группам'!B$5:AA$579,26,FALSE)</f>
        <v>#N/A</v>
      </c>
    </row>
    <row r="444" spans="1:12" x14ac:dyDescent="0.3">
      <c r="A444" s="34">
        <v>2</v>
      </c>
      <c r="B444" t="s">
        <v>604</v>
      </c>
      <c r="C444" t="s">
        <v>233</v>
      </c>
      <c r="D444">
        <v>2008</v>
      </c>
      <c r="E444" t="s">
        <v>7</v>
      </c>
      <c r="F444" s="4">
        <v>2.7094907407407404E-2</v>
      </c>
      <c r="G444">
        <v>2</v>
      </c>
      <c r="H444" s="6">
        <f t="shared" ref="H444:H451" si="25">(200-100*F444/F$406)*K$1</f>
        <v>131.49977344811964</v>
      </c>
      <c r="L444" t="e">
        <f>VLOOKUP(B444,'свод по группам'!B$5:AA$579,26,FALSE)</f>
        <v>#N/A</v>
      </c>
    </row>
    <row r="445" spans="1:12" x14ac:dyDescent="0.3">
      <c r="A445" s="34">
        <v>3</v>
      </c>
      <c r="B445" t="s">
        <v>603</v>
      </c>
      <c r="C445" t="s">
        <v>233</v>
      </c>
      <c r="D445">
        <v>2007</v>
      </c>
      <c r="E445" t="s">
        <v>8</v>
      </c>
      <c r="F445" s="4">
        <v>2.7650462962962963E-2</v>
      </c>
      <c r="G445">
        <v>3</v>
      </c>
      <c r="H445" s="6">
        <f t="shared" si="25"/>
        <v>128.45491617580424</v>
      </c>
      <c r="L445" t="e">
        <f>VLOOKUP(B445,'свод по группам'!B$5:AA$579,26,FALSE)</f>
        <v>#N/A</v>
      </c>
    </row>
    <row r="446" spans="1:12" x14ac:dyDescent="0.3">
      <c r="A446" s="34">
        <v>18</v>
      </c>
      <c r="B446" t="s">
        <v>627</v>
      </c>
      <c r="C446" t="s">
        <v>233</v>
      </c>
      <c r="D446">
        <v>2008</v>
      </c>
      <c r="E446" t="s">
        <v>8</v>
      </c>
      <c r="F446" s="4">
        <v>3.0624999999999999E-2</v>
      </c>
      <c r="G446">
        <v>18</v>
      </c>
      <c r="H446" s="6">
        <f t="shared" si="25"/>
        <v>112.15224286361577</v>
      </c>
      <c r="L446" t="e">
        <f>VLOOKUP(B446,'свод по группам'!B$5:AA$579,26,FALSE)</f>
        <v>#N/A</v>
      </c>
    </row>
    <row r="447" spans="1:12" x14ac:dyDescent="0.3">
      <c r="A447" s="34">
        <v>27</v>
      </c>
      <c r="B447" t="s">
        <v>642</v>
      </c>
      <c r="C447" t="s">
        <v>233</v>
      </c>
      <c r="D447">
        <v>2007</v>
      </c>
      <c r="E447" t="s">
        <v>7</v>
      </c>
      <c r="F447" s="4">
        <v>3.15625E-2</v>
      </c>
      <c r="G447">
        <v>27</v>
      </c>
      <c r="H447" s="6">
        <f t="shared" si="25"/>
        <v>107.01404621658361</v>
      </c>
      <c r="L447" t="e">
        <f>VLOOKUP(B447,'свод по группам'!B$5:AA$579,26,FALSE)</f>
        <v>#N/A</v>
      </c>
    </row>
    <row r="448" spans="1:12" x14ac:dyDescent="0.3">
      <c r="A448" s="34">
        <v>36</v>
      </c>
      <c r="B448" t="s">
        <v>643</v>
      </c>
      <c r="C448" t="s">
        <v>233</v>
      </c>
      <c r="D448">
        <v>2007</v>
      </c>
      <c r="E448" t="s">
        <v>7</v>
      </c>
      <c r="F448" s="4">
        <v>3.2094907407407412E-2</v>
      </c>
      <c r="G448">
        <v>36</v>
      </c>
      <c r="H448" s="6">
        <f t="shared" si="25"/>
        <v>104.09605799728136</v>
      </c>
      <c r="L448" t="e">
        <f>VLOOKUP(B448,'свод по группам'!B$5:AA$579,26,FALSE)</f>
        <v>#N/A</v>
      </c>
    </row>
    <row r="449" spans="1:12" x14ac:dyDescent="0.3">
      <c r="A449" s="34">
        <v>52</v>
      </c>
      <c r="B449" t="s">
        <v>669</v>
      </c>
      <c r="C449" t="s">
        <v>233</v>
      </c>
      <c r="D449">
        <v>2007</v>
      </c>
      <c r="E449" t="s">
        <v>8</v>
      </c>
      <c r="F449" s="4">
        <v>3.4456018518518518E-2</v>
      </c>
      <c r="G449">
        <v>52</v>
      </c>
      <c r="H449" s="6">
        <f t="shared" si="25"/>
        <v>91.155414589941103</v>
      </c>
      <c r="L449" t="e">
        <f>VLOOKUP(B449,'свод по группам'!B$5:AA$579,26,FALSE)</f>
        <v>#N/A</v>
      </c>
    </row>
    <row r="450" spans="1:12" x14ac:dyDescent="0.3">
      <c r="A450" s="34">
        <v>55</v>
      </c>
      <c r="B450" t="s">
        <v>666</v>
      </c>
      <c r="C450" t="s">
        <v>233</v>
      </c>
      <c r="D450">
        <v>2008</v>
      </c>
      <c r="E450" t="s">
        <v>8</v>
      </c>
      <c r="F450" s="4">
        <v>3.4780092592592592E-2</v>
      </c>
      <c r="G450">
        <v>55</v>
      </c>
      <c r="H450" s="6">
        <f t="shared" si="25"/>
        <v>89.379247847757142</v>
      </c>
      <c r="L450" t="e">
        <f>VLOOKUP(B450,'свод по группам'!B$5:AA$579,26,FALSE)</f>
        <v>#N/A</v>
      </c>
    </row>
    <row r="451" spans="1:12" x14ac:dyDescent="0.3">
      <c r="A451" s="34">
        <v>64</v>
      </c>
      <c r="B451" t="s">
        <v>697</v>
      </c>
      <c r="C451" t="s">
        <v>233</v>
      </c>
      <c r="D451">
        <v>2008</v>
      </c>
      <c r="E451" t="s">
        <v>8</v>
      </c>
      <c r="F451" s="4">
        <v>3.7256944444444447E-2</v>
      </c>
      <c r="G451">
        <v>64</v>
      </c>
      <c r="H451" s="6">
        <f t="shared" si="25"/>
        <v>75.804259175351149</v>
      </c>
      <c r="L451" t="e">
        <f>VLOOKUP(B451,'свод по группам'!B$5:AA$579,26,FALSE)</f>
        <v>#N/A</v>
      </c>
    </row>
    <row r="452" spans="1:12" x14ac:dyDescent="0.3">
      <c r="A452" s="34">
        <v>84</v>
      </c>
      <c r="B452" t="s">
        <v>645</v>
      </c>
      <c r="C452" t="s">
        <v>233</v>
      </c>
      <c r="D452">
        <v>2007</v>
      </c>
      <c r="E452" t="s">
        <v>7</v>
      </c>
      <c r="H452" s="6"/>
      <c r="L452" t="e">
        <f>VLOOKUP(B452,'свод по группам'!B$5:AA$579,26,FALSE)</f>
        <v>#N/A</v>
      </c>
    </row>
    <row r="453" spans="1:12" x14ac:dyDescent="0.3">
      <c r="A453" s="34">
        <v>112</v>
      </c>
      <c r="B453" t="s">
        <v>689</v>
      </c>
      <c r="C453" t="s">
        <v>233</v>
      </c>
      <c r="D453">
        <v>2008</v>
      </c>
      <c r="E453" t="s">
        <v>8</v>
      </c>
      <c r="H453" s="6"/>
      <c r="L453" t="e">
        <f>VLOOKUP(B453,'свод по группам'!B$5:AA$579,26,FALSE)</f>
        <v>#N/A</v>
      </c>
    </row>
    <row r="454" spans="1:12" x14ac:dyDescent="0.3">
      <c r="A454" s="34">
        <v>137</v>
      </c>
      <c r="B454" t="s">
        <v>832</v>
      </c>
      <c r="C454" t="s">
        <v>233</v>
      </c>
      <c r="D454">
        <v>2008</v>
      </c>
      <c r="E454" t="s">
        <v>10</v>
      </c>
      <c r="H454" s="6"/>
      <c r="L454" t="e">
        <f>VLOOKUP(B454,'свод по группам'!B$5:AA$579,26,FALSE)</f>
        <v>#N/A</v>
      </c>
    </row>
    <row r="455" spans="1:12" x14ac:dyDescent="0.3">
      <c r="A455" s="34">
        <v>33</v>
      </c>
      <c r="B455" t="s">
        <v>660</v>
      </c>
      <c r="C455" t="s">
        <v>307</v>
      </c>
      <c r="D455">
        <v>2008</v>
      </c>
      <c r="E455" t="s">
        <v>8</v>
      </c>
      <c r="F455" s="4">
        <v>3.1793981481481479E-2</v>
      </c>
      <c r="G455">
        <v>33</v>
      </c>
      <c r="H455" s="6">
        <f t="shared" ref="H455:H460" si="26">(200-100*F455/F$406)*K$1</f>
        <v>105.74535568645223</v>
      </c>
      <c r="L455" t="e">
        <f>VLOOKUP(B455,'свод по группам'!B$5:AA$579,26,FALSE)</f>
        <v>#N/A</v>
      </c>
    </row>
    <row r="456" spans="1:12" x14ac:dyDescent="0.3">
      <c r="A456" s="34">
        <v>14</v>
      </c>
      <c r="B456" t="s">
        <v>623</v>
      </c>
      <c r="C456" t="s">
        <v>292</v>
      </c>
      <c r="D456">
        <v>2007</v>
      </c>
      <c r="E456" t="s">
        <v>8</v>
      </c>
      <c r="F456" s="4">
        <v>3.0000000000000002E-2</v>
      </c>
      <c r="G456">
        <v>14</v>
      </c>
      <c r="H456" s="6">
        <f t="shared" si="26"/>
        <v>115.57770729497052</v>
      </c>
      <c r="L456" t="e">
        <f>VLOOKUP(B456,'свод по группам'!B$5:AA$579,26,FALSE)</f>
        <v>#N/A</v>
      </c>
    </row>
    <row r="457" spans="1:12" x14ac:dyDescent="0.3">
      <c r="A457" s="34">
        <v>73</v>
      </c>
      <c r="B457" t="s">
        <v>704</v>
      </c>
      <c r="C457" t="s">
        <v>414</v>
      </c>
      <c r="D457">
        <v>2007</v>
      </c>
      <c r="E457" t="s">
        <v>10</v>
      </c>
      <c r="F457" s="4">
        <v>4.4259259259259255E-2</v>
      </c>
      <c r="G457">
        <v>73</v>
      </c>
      <c r="H457" s="6">
        <f t="shared" si="26"/>
        <v>37.426370638876335</v>
      </c>
      <c r="L457" t="e">
        <f>VLOOKUP(B457,'свод по группам'!B$5:AA$579,26,FALSE)</f>
        <v>#N/A</v>
      </c>
    </row>
    <row r="458" spans="1:12" x14ac:dyDescent="0.3">
      <c r="A458" s="34">
        <v>5</v>
      </c>
      <c r="B458" t="s">
        <v>606</v>
      </c>
      <c r="C458" t="s">
        <v>299</v>
      </c>
      <c r="D458">
        <v>2007</v>
      </c>
      <c r="E458" t="s">
        <v>8</v>
      </c>
      <c r="F458" s="4">
        <v>2.7881944444444445E-2</v>
      </c>
      <c r="G458">
        <v>5</v>
      </c>
      <c r="H458" s="6">
        <f t="shared" si="26"/>
        <v>127.18622564567285</v>
      </c>
      <c r="L458" t="e">
        <f>VLOOKUP(B458,'свод по группам'!B$5:AA$579,26,FALSE)</f>
        <v>#N/A</v>
      </c>
    </row>
    <row r="459" spans="1:12" x14ac:dyDescent="0.3">
      <c r="A459" s="34">
        <v>10</v>
      </c>
      <c r="B459" t="s">
        <v>615</v>
      </c>
      <c r="C459" t="s">
        <v>299</v>
      </c>
      <c r="D459">
        <v>2007</v>
      </c>
      <c r="E459" t="s">
        <v>7</v>
      </c>
      <c r="F459" s="4">
        <v>2.9872685185185183E-2</v>
      </c>
      <c r="G459">
        <v>10</v>
      </c>
      <c r="H459" s="6">
        <f t="shared" si="26"/>
        <v>116.27548708654284</v>
      </c>
      <c r="L459" t="e">
        <f>VLOOKUP(B459,'свод по группам'!B$5:AA$579,26,FALSE)</f>
        <v>#N/A</v>
      </c>
    </row>
    <row r="460" spans="1:12" x14ac:dyDescent="0.3">
      <c r="A460" s="34">
        <v>70</v>
      </c>
      <c r="B460" t="s">
        <v>597</v>
      </c>
      <c r="C460" t="s">
        <v>468</v>
      </c>
      <c r="D460">
        <v>2008</v>
      </c>
      <c r="E460" t="s">
        <v>8</v>
      </c>
      <c r="F460" s="4">
        <v>4.2025462962962966E-2</v>
      </c>
      <c r="G460">
        <v>70</v>
      </c>
      <c r="H460" s="6">
        <f t="shared" si="26"/>
        <v>49.669234254644287</v>
      </c>
      <c r="L460" t="e">
        <f>VLOOKUP(B460,'свод по группам'!B$5:AA$579,26,FALSE)</f>
        <v>#N/A</v>
      </c>
    </row>
    <row r="461" spans="1:12" x14ac:dyDescent="0.3">
      <c r="A461" s="34">
        <v>103</v>
      </c>
      <c r="B461" t="s">
        <v>628</v>
      </c>
      <c r="C461" t="s">
        <v>468</v>
      </c>
      <c r="D461">
        <v>2007</v>
      </c>
      <c r="E461" t="s">
        <v>8</v>
      </c>
      <c r="H461" s="6"/>
      <c r="L461" t="e">
        <f>VLOOKUP(B461,'свод по группам'!B$5:AA$579,26,FALSE)</f>
        <v>#N/A</v>
      </c>
    </row>
    <row r="462" spans="1:12" x14ac:dyDescent="0.3">
      <c r="A462" s="34">
        <v>106</v>
      </c>
      <c r="B462" t="s">
        <v>186</v>
      </c>
      <c r="C462" t="s">
        <v>297</v>
      </c>
      <c r="D462">
        <v>2008</v>
      </c>
      <c r="E462" t="s">
        <v>8</v>
      </c>
      <c r="H462" s="6"/>
      <c r="L462" t="e">
        <f>VLOOKUP(B462,'свод по группам'!B$5:AA$579,26,FALSE)</f>
        <v>#N/A</v>
      </c>
    </row>
    <row r="463" spans="1:12" x14ac:dyDescent="0.3">
      <c r="A463" s="34">
        <v>11</v>
      </c>
      <c r="B463" t="s">
        <v>625</v>
      </c>
      <c r="C463" t="s">
        <v>850</v>
      </c>
      <c r="D463">
        <v>2008</v>
      </c>
      <c r="E463" t="s">
        <v>8</v>
      </c>
      <c r="F463" s="4">
        <v>2.990740740740741E-2</v>
      </c>
      <c r="G463">
        <v>11</v>
      </c>
      <c r="H463" s="6">
        <f>(200-100*F463/F$406)*K$1</f>
        <v>116.08518350702309</v>
      </c>
      <c r="L463" t="e">
        <f>VLOOKUP(B463,'свод по группам'!B$5:AA$579,26,FALSE)</f>
        <v>#N/A</v>
      </c>
    </row>
    <row r="464" spans="1:12" x14ac:dyDescent="0.3">
      <c r="A464" s="34">
        <v>26</v>
      </c>
      <c r="B464" t="s">
        <v>650</v>
      </c>
      <c r="C464" t="s">
        <v>850</v>
      </c>
      <c r="D464">
        <v>2007</v>
      </c>
      <c r="E464" t="s">
        <v>8</v>
      </c>
      <c r="F464" s="4">
        <v>3.1412037037037037E-2</v>
      </c>
      <c r="G464">
        <v>26</v>
      </c>
      <c r="H464" s="6">
        <f>(200-100*F464/F$406)*K$1</f>
        <v>107.83869506116901</v>
      </c>
      <c r="L464" t="e">
        <f>VLOOKUP(B464,'свод по группам'!B$5:AA$579,26,FALSE)</f>
        <v>#N/A</v>
      </c>
    </row>
    <row r="465" spans="1:12" x14ac:dyDescent="0.3">
      <c r="A465" s="34">
        <v>101</v>
      </c>
      <c r="B465" t="s">
        <v>655</v>
      </c>
      <c r="C465" t="s">
        <v>850</v>
      </c>
      <c r="D465">
        <v>2008</v>
      </c>
      <c r="E465" t="s">
        <v>10</v>
      </c>
      <c r="H465" s="6"/>
      <c r="L465" t="e">
        <f>VLOOKUP(B465,'свод по группам'!B$5:AA$579,26,FALSE)</f>
        <v>#N/A</v>
      </c>
    </row>
    <row r="466" spans="1:12" x14ac:dyDescent="0.3">
      <c r="A466" s="34">
        <v>105</v>
      </c>
      <c r="B466" t="s">
        <v>678</v>
      </c>
      <c r="C466" t="s">
        <v>850</v>
      </c>
      <c r="D466">
        <v>2008</v>
      </c>
      <c r="E466" t="s">
        <v>8</v>
      </c>
      <c r="H466" s="6"/>
      <c r="L466" t="e">
        <f>VLOOKUP(B466,'свод по группам'!B$5:AA$579,26,FALSE)</f>
        <v>#N/A</v>
      </c>
    </row>
    <row r="467" spans="1:12" x14ac:dyDescent="0.3">
      <c r="A467" s="34">
        <v>111</v>
      </c>
      <c r="B467" t="s">
        <v>668</v>
      </c>
      <c r="C467" t="s">
        <v>850</v>
      </c>
      <c r="D467">
        <v>2008</v>
      </c>
      <c r="E467" t="s">
        <v>8</v>
      </c>
      <c r="H467" s="6"/>
      <c r="L467" t="e">
        <f>VLOOKUP(B467,'свод по группам'!B$5:AA$579,26,FALSE)</f>
        <v>#N/A</v>
      </c>
    </row>
    <row r="468" spans="1:12" x14ac:dyDescent="0.3">
      <c r="A468" s="34">
        <v>136</v>
      </c>
      <c r="B468" t="s">
        <v>715</v>
      </c>
      <c r="C468" t="s">
        <v>850</v>
      </c>
      <c r="D468">
        <v>2008</v>
      </c>
      <c r="E468" t="s">
        <v>44</v>
      </c>
      <c r="F468" s="36"/>
      <c r="H468" s="6"/>
      <c r="L468" t="e">
        <f>VLOOKUP(B468,'свод по группам'!B$5:AA$579,26,FALSE)</f>
        <v>#N/A</v>
      </c>
    </row>
    <row r="469" spans="1:12" x14ac:dyDescent="0.3">
      <c r="A469" s="34">
        <v>8</v>
      </c>
      <c r="B469" t="s">
        <v>612</v>
      </c>
      <c r="C469" t="s">
        <v>249</v>
      </c>
      <c r="D469">
        <v>2007</v>
      </c>
      <c r="E469" t="s">
        <v>7</v>
      </c>
      <c r="F469" s="4">
        <v>2.9571759259259259E-2</v>
      </c>
      <c r="G469">
        <v>8</v>
      </c>
      <c r="H469" s="6">
        <f t="shared" ref="H469:H477" si="27">(200-100*F469/F$406)*K$1</f>
        <v>117.92478477571363</v>
      </c>
      <c r="L469" t="e">
        <f>VLOOKUP(B469,'свод по группам'!B$5:AA$579,26,FALSE)</f>
        <v>#N/A</v>
      </c>
    </row>
    <row r="470" spans="1:12" x14ac:dyDescent="0.3">
      <c r="A470" s="34">
        <v>25</v>
      </c>
      <c r="B470" t="s">
        <v>653</v>
      </c>
      <c r="C470" t="s">
        <v>249</v>
      </c>
      <c r="D470">
        <v>2008</v>
      </c>
      <c r="E470" t="s">
        <v>8</v>
      </c>
      <c r="F470" s="4">
        <v>3.1307870370370368E-2</v>
      </c>
      <c r="G470">
        <v>25</v>
      </c>
      <c r="H470" s="6">
        <f t="shared" si="27"/>
        <v>108.40960579972815</v>
      </c>
      <c r="L470" t="e">
        <f>VLOOKUP(B470,'свод по группам'!B$5:AA$579,26,FALSE)</f>
        <v>#N/A</v>
      </c>
    </row>
    <row r="471" spans="1:12" x14ac:dyDescent="0.3">
      <c r="A471" s="34">
        <v>45</v>
      </c>
      <c r="B471" t="s">
        <v>662</v>
      </c>
      <c r="C471" t="s">
        <v>249</v>
      </c>
      <c r="D471">
        <v>2007</v>
      </c>
      <c r="E471" t="s">
        <v>8</v>
      </c>
      <c r="F471" s="4">
        <v>3.3773148148148149E-2</v>
      </c>
      <c r="G471">
        <v>45</v>
      </c>
      <c r="H471" s="6">
        <f t="shared" si="27"/>
        <v>94.898051653828745</v>
      </c>
      <c r="L471" t="e">
        <f>VLOOKUP(B471,'свод по группам'!B$5:AA$579,26,FALSE)</f>
        <v>#N/A</v>
      </c>
    </row>
    <row r="472" spans="1:12" x14ac:dyDescent="0.3">
      <c r="A472" s="34">
        <v>47</v>
      </c>
      <c r="B472" t="s">
        <v>647</v>
      </c>
      <c r="C472" t="s">
        <v>249</v>
      </c>
      <c r="D472">
        <v>2008</v>
      </c>
      <c r="E472" t="s">
        <v>8</v>
      </c>
      <c r="F472" s="4">
        <v>3.4155092592592591E-2</v>
      </c>
      <c r="G472">
        <v>47</v>
      </c>
      <c r="H472" s="6">
        <f t="shared" si="27"/>
        <v>92.804712279111953</v>
      </c>
      <c r="L472" t="e">
        <f>VLOOKUP(B472,'свод по группам'!B$5:AA$579,26,FALSE)</f>
        <v>#N/A</v>
      </c>
    </row>
    <row r="473" spans="1:12" x14ac:dyDescent="0.3">
      <c r="A473" s="34">
        <v>15</v>
      </c>
      <c r="B473" t="s">
        <v>618</v>
      </c>
      <c r="C473" t="s">
        <v>849</v>
      </c>
      <c r="D473">
        <v>2007</v>
      </c>
      <c r="E473" t="s">
        <v>8</v>
      </c>
      <c r="F473" s="4">
        <v>3.0243055555555554E-2</v>
      </c>
      <c r="G473">
        <v>15</v>
      </c>
      <c r="H473" s="6">
        <f t="shared" si="27"/>
        <v>114.2455822383326</v>
      </c>
      <c r="L473" t="e">
        <f>VLOOKUP(B473,'свод по группам'!B$5:AA$579,26,FALSE)</f>
        <v>#N/A</v>
      </c>
    </row>
    <row r="474" spans="1:12" x14ac:dyDescent="0.3">
      <c r="A474" s="34">
        <v>24</v>
      </c>
      <c r="B474" t="s">
        <v>631</v>
      </c>
      <c r="C474" t="s">
        <v>849</v>
      </c>
      <c r="D474">
        <v>2008</v>
      </c>
      <c r="E474" t="s">
        <v>8</v>
      </c>
      <c r="F474" s="4">
        <v>3.1284722222222221E-2</v>
      </c>
      <c r="G474">
        <v>24</v>
      </c>
      <c r="H474" s="6">
        <f t="shared" si="27"/>
        <v>108.53647485274131</v>
      </c>
      <c r="L474" t="e">
        <f>VLOOKUP(B474,'свод по группам'!B$5:AA$579,26,FALSE)</f>
        <v>#N/A</v>
      </c>
    </row>
    <row r="475" spans="1:12" x14ac:dyDescent="0.3">
      <c r="A475" s="34">
        <v>39</v>
      </c>
      <c r="B475" t="s">
        <v>641</v>
      </c>
      <c r="C475" t="s">
        <v>849</v>
      </c>
      <c r="D475">
        <v>2008</v>
      </c>
      <c r="E475" t="s">
        <v>8</v>
      </c>
      <c r="F475" s="4">
        <v>3.2916666666666664E-2</v>
      </c>
      <c r="G475">
        <v>39</v>
      </c>
      <c r="H475" s="6">
        <f t="shared" si="27"/>
        <v>99.592206615314907</v>
      </c>
      <c r="L475" t="e">
        <f>VLOOKUP(B475,'свод по группам'!B$5:AA$579,26,FALSE)</f>
        <v>#N/A</v>
      </c>
    </row>
    <row r="476" spans="1:12" x14ac:dyDescent="0.3">
      <c r="A476" s="34">
        <v>40</v>
      </c>
      <c r="B476" t="s">
        <v>636</v>
      </c>
      <c r="C476" t="s">
        <v>849</v>
      </c>
      <c r="D476">
        <v>2008</v>
      </c>
      <c r="E476" t="s">
        <v>8</v>
      </c>
      <c r="F476" s="4">
        <v>3.3125000000000002E-2</v>
      </c>
      <c r="G476">
        <v>40</v>
      </c>
      <c r="H476" s="6">
        <f t="shared" si="27"/>
        <v>98.450385138196651</v>
      </c>
      <c r="L476" t="e">
        <f>VLOOKUP(B476,'свод по группам'!B$5:AA$579,26,FALSE)</f>
        <v>#N/A</v>
      </c>
    </row>
    <row r="477" spans="1:12" x14ac:dyDescent="0.3">
      <c r="A477" s="34">
        <v>37</v>
      </c>
      <c r="B477" t="s">
        <v>667</v>
      </c>
      <c r="C477" t="s">
        <v>265</v>
      </c>
      <c r="D477">
        <v>2007</v>
      </c>
      <c r="E477" t="s">
        <v>8</v>
      </c>
      <c r="F477" s="4">
        <v>3.2210648148148148E-2</v>
      </c>
      <c r="G477">
        <v>37</v>
      </c>
      <c r="H477" s="6">
        <f t="shared" si="27"/>
        <v>103.46171273221569</v>
      </c>
      <c r="L477" t="e">
        <f>VLOOKUP(B477,'свод по группам'!B$5:AA$579,26,FALSE)</f>
        <v>#N/A</v>
      </c>
    </row>
    <row r="478" spans="1:12" x14ac:dyDescent="0.3">
      <c r="A478" s="34">
        <v>120</v>
      </c>
      <c r="B478" t="s">
        <v>696</v>
      </c>
      <c r="C478" t="s">
        <v>265</v>
      </c>
      <c r="D478">
        <v>2007</v>
      </c>
      <c r="E478" t="s">
        <v>8</v>
      </c>
      <c r="H478" s="6"/>
      <c r="L478" t="e">
        <f>VLOOKUP(B478,'свод по группам'!B$5:AA$579,26,FALSE)</f>
        <v>#N/A</v>
      </c>
    </row>
    <row r="479" spans="1:12" x14ac:dyDescent="0.3">
      <c r="A479" s="34">
        <v>66</v>
      </c>
      <c r="B479" t="s">
        <v>692</v>
      </c>
      <c r="C479" t="s">
        <v>301</v>
      </c>
      <c r="D479">
        <v>2008</v>
      </c>
      <c r="E479" t="s">
        <v>8</v>
      </c>
      <c r="F479" s="4">
        <v>3.8530092592592595E-2</v>
      </c>
      <c r="G479">
        <v>66</v>
      </c>
      <c r="H479" s="6">
        <f>(200-100*F479/F$406)*K$1</f>
        <v>68.826461259628431</v>
      </c>
      <c r="L479" t="e">
        <f>VLOOKUP(B479,'свод по группам'!B$5:AA$579,26,FALSE)</f>
        <v>#N/A</v>
      </c>
    </row>
    <row r="480" spans="1:12" x14ac:dyDescent="0.3">
      <c r="A480" s="34">
        <v>58</v>
      </c>
      <c r="B480" t="s">
        <v>698</v>
      </c>
      <c r="C480" t="s">
        <v>284</v>
      </c>
      <c r="D480">
        <v>2008</v>
      </c>
      <c r="E480" t="s">
        <v>8</v>
      </c>
      <c r="F480" s="4">
        <v>3.5694444444444445E-2</v>
      </c>
      <c r="G480">
        <v>58</v>
      </c>
      <c r="H480" s="6">
        <f>(200-100*F480/F$406)*K$1</f>
        <v>84.36792025373812</v>
      </c>
      <c r="L480" t="e">
        <f>VLOOKUP(B480,'свод по группам'!B$5:AA$579,26,FALSE)</f>
        <v>#N/A</v>
      </c>
    </row>
    <row r="481" spans="1:12" x14ac:dyDescent="0.3">
      <c r="A481" s="34">
        <v>88</v>
      </c>
      <c r="B481" t="s">
        <v>638</v>
      </c>
      <c r="C481" t="s">
        <v>284</v>
      </c>
      <c r="D481">
        <v>2008</v>
      </c>
      <c r="E481" t="s">
        <v>8</v>
      </c>
      <c r="H481" s="6"/>
      <c r="L481" t="e">
        <f>VLOOKUP(B481,'свод по группам'!B$5:AA$579,26,FALSE)</f>
        <v>#N/A</v>
      </c>
    </row>
    <row r="482" spans="1:12" x14ac:dyDescent="0.3">
      <c r="A482" s="34">
        <v>116</v>
      </c>
      <c r="B482" t="s">
        <v>671</v>
      </c>
      <c r="C482" t="s">
        <v>284</v>
      </c>
      <c r="D482">
        <v>2007</v>
      </c>
      <c r="E482" t="s">
        <v>8</v>
      </c>
      <c r="H482" s="6"/>
      <c r="L482" t="e">
        <f>VLOOKUP(B482,'свод по группам'!B$5:AA$579,26,FALSE)</f>
        <v>#N/A</v>
      </c>
    </row>
    <row r="483" spans="1:12" x14ac:dyDescent="0.3">
      <c r="A483" s="34">
        <v>16</v>
      </c>
      <c r="B483" t="s">
        <v>614</v>
      </c>
      <c r="C483" t="s">
        <v>256</v>
      </c>
      <c r="D483">
        <v>2007</v>
      </c>
      <c r="E483" t="s">
        <v>8</v>
      </c>
      <c r="F483" s="4">
        <v>3.0486111111111113E-2</v>
      </c>
      <c r="G483">
        <v>16</v>
      </c>
      <c r="H483" s="6">
        <f>(200-100*F483/F$406)*K$1</f>
        <v>112.91345718169461</v>
      </c>
      <c r="L483" t="e">
        <f>VLOOKUP(B483,'свод по группам'!B$5:AA$579,26,FALSE)</f>
        <v>#N/A</v>
      </c>
    </row>
    <row r="484" spans="1:12" x14ac:dyDescent="0.3">
      <c r="A484" s="34">
        <v>29</v>
      </c>
      <c r="B484" t="s">
        <v>619</v>
      </c>
      <c r="C484" t="s">
        <v>256</v>
      </c>
      <c r="D484">
        <v>2008</v>
      </c>
      <c r="E484" t="s">
        <v>7</v>
      </c>
      <c r="F484" s="4">
        <v>3.1631944444444442E-2</v>
      </c>
      <c r="G484">
        <v>29</v>
      </c>
      <c r="H484" s="6">
        <f>(200-100*F484/F$406)*K$1</f>
        <v>106.63343905754421</v>
      </c>
      <c r="L484" t="e">
        <f>VLOOKUP(B484,'свод по группам'!B$5:AA$579,26,FALSE)</f>
        <v>#N/A</v>
      </c>
    </row>
    <row r="485" spans="1:12" x14ac:dyDescent="0.3">
      <c r="A485" s="34">
        <v>62</v>
      </c>
      <c r="B485" t="s">
        <v>670</v>
      </c>
      <c r="C485" t="s">
        <v>239</v>
      </c>
      <c r="D485">
        <v>2008</v>
      </c>
      <c r="E485" t="s">
        <v>8</v>
      </c>
      <c r="F485" s="4">
        <v>3.7060185185185189E-2</v>
      </c>
      <c r="G485">
        <v>62</v>
      </c>
      <c r="H485" s="6">
        <f>(200-100*F485/F$406)*K$1</f>
        <v>76.882646125962808</v>
      </c>
      <c r="L485" t="e">
        <f>VLOOKUP(B485,'свод по группам'!B$5:AA$579,26,FALSE)</f>
        <v>#N/A</v>
      </c>
    </row>
    <row r="486" spans="1:12" x14ac:dyDescent="0.3">
      <c r="A486" s="34">
        <v>63</v>
      </c>
      <c r="B486" t="s">
        <v>686</v>
      </c>
      <c r="C486" t="s">
        <v>239</v>
      </c>
      <c r="D486">
        <v>2008</v>
      </c>
      <c r="E486" t="s">
        <v>8</v>
      </c>
      <c r="F486" s="4">
        <v>3.7083333333333336E-2</v>
      </c>
      <c r="G486">
        <v>63</v>
      </c>
      <c r="H486" s="6">
        <f>(200-100*F486/F$406)*K$1</f>
        <v>76.755777072949726</v>
      </c>
      <c r="L486" t="e">
        <f>VLOOKUP(B486,'свод по группам'!B$5:AA$579,26,FALSE)</f>
        <v>#N/A</v>
      </c>
    </row>
    <row r="487" spans="1:12" x14ac:dyDescent="0.3">
      <c r="A487" s="34">
        <v>83</v>
      </c>
      <c r="B487" t="s">
        <v>626</v>
      </c>
      <c r="C487" t="s">
        <v>239</v>
      </c>
      <c r="D487">
        <v>2007</v>
      </c>
      <c r="E487" t="s">
        <v>8</v>
      </c>
      <c r="H487" s="6"/>
      <c r="L487" t="e">
        <f>VLOOKUP(B487,'свод по группам'!B$5:AA$579,26,FALSE)</f>
        <v>#N/A</v>
      </c>
    </row>
    <row r="488" spans="1:12" x14ac:dyDescent="0.3">
      <c r="A488" s="34">
        <v>85</v>
      </c>
      <c r="B488" t="s">
        <v>617</v>
      </c>
      <c r="C488" t="s">
        <v>239</v>
      </c>
      <c r="D488">
        <v>2007</v>
      </c>
      <c r="E488" t="s">
        <v>8</v>
      </c>
      <c r="H488" s="6"/>
      <c r="L488" t="e">
        <f>VLOOKUP(B488,'свод по группам'!B$5:AA$579,26,FALSE)</f>
        <v>#N/A</v>
      </c>
    </row>
    <row r="489" spans="1:12" x14ac:dyDescent="0.3">
      <c r="A489" s="34">
        <v>94</v>
      </c>
      <c r="B489" t="s">
        <v>661</v>
      </c>
      <c r="C489" t="s">
        <v>239</v>
      </c>
      <c r="D489">
        <v>2007</v>
      </c>
      <c r="E489" t="s">
        <v>8</v>
      </c>
      <c r="H489" s="6"/>
      <c r="L489" t="e">
        <f>VLOOKUP(B489,'свод по группам'!B$5:AA$579,26,FALSE)</f>
        <v>#N/A</v>
      </c>
    </row>
    <row r="490" spans="1:12" x14ac:dyDescent="0.3">
      <c r="A490" s="34">
        <v>104</v>
      </c>
      <c r="B490" t="s">
        <v>648</v>
      </c>
      <c r="C490" t="s">
        <v>239</v>
      </c>
      <c r="D490">
        <v>2007</v>
      </c>
      <c r="E490" t="s">
        <v>8</v>
      </c>
      <c r="H490" s="6"/>
      <c r="L490" t="e">
        <f>VLOOKUP(B490,'свод по группам'!B$5:AA$579,26,FALSE)</f>
        <v>#N/A</v>
      </c>
    </row>
    <row r="491" spans="1:12" x14ac:dyDescent="0.3">
      <c r="A491" s="34">
        <v>113</v>
      </c>
      <c r="B491" t="s">
        <v>683</v>
      </c>
      <c r="C491" t="s">
        <v>239</v>
      </c>
      <c r="D491">
        <v>2008</v>
      </c>
      <c r="E491" t="s">
        <v>8</v>
      </c>
      <c r="H491" s="6"/>
      <c r="L491" t="e">
        <f>VLOOKUP(B491,'свод по группам'!B$5:AA$579,26,FALSE)</f>
        <v>#N/A</v>
      </c>
    </row>
    <row r="492" spans="1:12" x14ac:dyDescent="0.3">
      <c r="A492" s="34">
        <v>124</v>
      </c>
      <c r="B492" t="s">
        <v>708</v>
      </c>
      <c r="C492" t="s">
        <v>239</v>
      </c>
      <c r="D492">
        <v>2008</v>
      </c>
      <c r="E492" t="s">
        <v>8</v>
      </c>
      <c r="H492" s="6"/>
      <c r="L492" t="e">
        <f>VLOOKUP(B492,'свод по группам'!B$5:AA$579,26,FALSE)</f>
        <v>#N/A</v>
      </c>
    </row>
    <row r="493" spans="1:12" x14ac:dyDescent="0.3">
      <c r="A493" s="34">
        <v>133</v>
      </c>
      <c r="B493" t="s">
        <v>716</v>
      </c>
      <c r="C493" t="s">
        <v>239</v>
      </c>
      <c r="D493">
        <v>2007</v>
      </c>
      <c r="E493" t="s">
        <v>44</v>
      </c>
      <c r="F493" s="36"/>
      <c r="H493" s="6"/>
      <c r="L493" t="e">
        <f>VLOOKUP(B493,'свод по группам'!B$5:AA$579,26,FALSE)</f>
        <v>#N/A</v>
      </c>
    </row>
    <row r="494" spans="1:12" x14ac:dyDescent="0.3">
      <c r="A494" s="34">
        <v>135</v>
      </c>
      <c r="B494" t="s">
        <v>709</v>
      </c>
      <c r="C494" t="s">
        <v>239</v>
      </c>
      <c r="D494">
        <v>2008</v>
      </c>
      <c r="E494" t="s">
        <v>44</v>
      </c>
      <c r="H494" s="6"/>
      <c r="L494" t="e">
        <f>VLOOKUP(B494,'свод по группам'!B$5:AA$579,26,FALSE)</f>
        <v>#N/A</v>
      </c>
    </row>
    <row r="495" spans="1:12" x14ac:dyDescent="0.3">
      <c r="A495" s="34">
        <v>12</v>
      </c>
      <c r="B495" t="s">
        <v>610</v>
      </c>
      <c r="C495" t="s">
        <v>611</v>
      </c>
      <c r="D495">
        <v>2008</v>
      </c>
      <c r="E495" t="s">
        <v>8</v>
      </c>
      <c r="F495" s="4">
        <v>2.9976851851851852E-2</v>
      </c>
      <c r="G495">
        <v>12</v>
      </c>
      <c r="H495" s="6">
        <f>(200-100*F495/F$406)*K$1</f>
        <v>115.70457634798369</v>
      </c>
      <c r="L495" t="e">
        <f>VLOOKUP(B495,'свод по группам'!B$5:AA$579,26,FALSE)</f>
        <v>#N/A</v>
      </c>
    </row>
    <row r="496" spans="1:12" x14ac:dyDescent="0.3">
      <c r="A496" s="34">
        <v>89</v>
      </c>
      <c r="B496" t="s">
        <v>634</v>
      </c>
      <c r="C496" t="s">
        <v>528</v>
      </c>
      <c r="D496">
        <v>2007</v>
      </c>
      <c r="E496" t="s">
        <v>8</v>
      </c>
      <c r="H496" s="6"/>
      <c r="L496" t="e">
        <f>VLOOKUP(B496,'свод по группам'!B$5:AA$579,26,FALSE)</f>
        <v>#N/A</v>
      </c>
    </row>
    <row r="497" spans="1:12" x14ac:dyDescent="0.3">
      <c r="A497" s="34">
        <v>13</v>
      </c>
      <c r="B497" t="s">
        <v>630</v>
      </c>
      <c r="C497" t="s">
        <v>259</v>
      </c>
      <c r="D497">
        <v>2008</v>
      </c>
      <c r="E497" t="s">
        <v>8</v>
      </c>
      <c r="F497" s="4">
        <v>2.9988425925925922E-2</v>
      </c>
      <c r="G497">
        <v>13</v>
      </c>
      <c r="H497" s="6">
        <f>(200-100*F497/F$406)*K$1</f>
        <v>115.64114182147715</v>
      </c>
      <c r="L497" t="e">
        <f>VLOOKUP(B497,'свод по группам'!B$5:AA$579,26,FALSE)</f>
        <v>#N/A</v>
      </c>
    </row>
    <row r="498" spans="1:12" x14ac:dyDescent="0.3">
      <c r="A498" s="34">
        <v>38</v>
      </c>
      <c r="B498" t="s">
        <v>651</v>
      </c>
      <c r="C498" t="s">
        <v>370</v>
      </c>
      <c r="D498">
        <v>2007</v>
      </c>
      <c r="E498" t="s">
        <v>8</v>
      </c>
      <c r="F498" s="4">
        <v>3.2233796296296295E-2</v>
      </c>
      <c r="G498">
        <v>38</v>
      </c>
      <c r="H498" s="6">
        <f>(200-100*F498/F$406)*K$1</f>
        <v>103.33484367920256</v>
      </c>
      <c r="L498" t="e">
        <f>VLOOKUP(B498,'свод по группам'!B$5:AA$579,26,FALSE)</f>
        <v>#N/A</v>
      </c>
    </row>
    <row r="499" spans="1:12" x14ac:dyDescent="0.3">
      <c r="A499" s="34">
        <v>72</v>
      </c>
      <c r="B499" t="s">
        <v>702</v>
      </c>
      <c r="C499" t="s">
        <v>290</v>
      </c>
      <c r="D499">
        <v>2008</v>
      </c>
      <c r="E499" t="s">
        <v>44</v>
      </c>
      <c r="F499" s="4">
        <v>4.3796296296296298E-2</v>
      </c>
      <c r="G499">
        <v>72</v>
      </c>
      <c r="H499" s="6">
        <f>(200-100*F499/F$406)*K$1</f>
        <v>39.963751699139102</v>
      </c>
      <c r="L499" t="e">
        <f>VLOOKUP(B499,'свод по группам'!B$5:AA$579,26,FALSE)</f>
        <v>#N/A</v>
      </c>
    </row>
    <row r="500" spans="1:12" x14ac:dyDescent="0.3">
      <c r="A500" s="34">
        <v>9</v>
      </c>
      <c r="B500" t="s">
        <v>608</v>
      </c>
      <c r="C500" t="s">
        <v>236</v>
      </c>
      <c r="D500">
        <v>2007</v>
      </c>
      <c r="E500" t="s">
        <v>7</v>
      </c>
      <c r="F500" s="4">
        <v>2.9826388888888892E-2</v>
      </c>
      <c r="G500">
        <v>9</v>
      </c>
      <c r="H500" s="6">
        <f>(200-100*F500/F$406)*K$1</f>
        <v>116.52922519256907</v>
      </c>
      <c r="L500" t="e">
        <f>VLOOKUP(B500,'свод по группам'!B$5:AA$579,26,FALSE)</f>
        <v>#N/A</v>
      </c>
    </row>
    <row r="501" spans="1:12" x14ac:dyDescent="0.3">
      <c r="A501" s="34">
        <v>99</v>
      </c>
      <c r="B501" t="s">
        <v>654</v>
      </c>
      <c r="C501" t="s">
        <v>236</v>
      </c>
      <c r="D501">
        <v>2007</v>
      </c>
      <c r="E501" t="s">
        <v>8</v>
      </c>
      <c r="H501" s="6"/>
      <c r="L501" t="e">
        <f>VLOOKUP(B501,'свод по группам'!B$5:AA$579,26,FALSE)</f>
        <v>#N/A</v>
      </c>
    </row>
    <row r="502" spans="1:12" x14ac:dyDescent="0.3">
      <c r="A502" s="34">
        <v>109</v>
      </c>
      <c r="B502" t="s">
        <v>687</v>
      </c>
      <c r="C502" t="s">
        <v>236</v>
      </c>
      <c r="D502">
        <v>2007</v>
      </c>
      <c r="E502" t="s">
        <v>8</v>
      </c>
      <c r="H502" s="6"/>
      <c r="L502" t="e">
        <f>VLOOKUP(B502,'свод по группам'!B$5:AA$579,26,FALSE)</f>
        <v>#N/A</v>
      </c>
    </row>
    <row r="503" spans="1:12" x14ac:dyDescent="0.3">
      <c r="A503" s="34">
        <v>138</v>
      </c>
      <c r="B503" t="s">
        <v>865</v>
      </c>
      <c r="C503" t="s">
        <v>236</v>
      </c>
      <c r="D503">
        <v>2008</v>
      </c>
      <c r="E503" t="s">
        <v>8</v>
      </c>
      <c r="H503" s="6"/>
      <c r="L503" t="e">
        <f>VLOOKUP(B503,'свод по группам'!B$5:AA$579,26,FALSE)</f>
        <v>#N/A</v>
      </c>
    </row>
    <row r="504" spans="1:12" x14ac:dyDescent="0.3">
      <c r="A504" s="34">
        <v>54</v>
      </c>
      <c r="B504" t="s">
        <v>675</v>
      </c>
      <c r="C504" t="s">
        <v>305</v>
      </c>
      <c r="D504">
        <v>2008</v>
      </c>
      <c r="E504" t="s">
        <v>10</v>
      </c>
      <c r="F504" s="4">
        <v>3.453703703703704E-2</v>
      </c>
      <c r="G504">
        <v>54</v>
      </c>
      <c r="H504" s="6">
        <f>(200-100*F504/F$406)*K$1</f>
        <v>90.711372904395091</v>
      </c>
      <c r="L504" t="e">
        <f>VLOOKUP(B504,'свод по группам'!B$5:AA$579,26,FALSE)</f>
        <v>#N/A</v>
      </c>
    </row>
    <row r="505" spans="1:12" x14ac:dyDescent="0.3">
      <c r="A505" s="34">
        <v>69</v>
      </c>
      <c r="B505" t="s">
        <v>690</v>
      </c>
      <c r="C505" t="s">
        <v>243</v>
      </c>
      <c r="D505">
        <v>2008</v>
      </c>
      <c r="E505" t="s">
        <v>10</v>
      </c>
      <c r="F505" s="4">
        <v>4.0856481481481487E-2</v>
      </c>
      <c r="G505">
        <v>69</v>
      </c>
      <c r="H505" s="6">
        <f>(200-100*F505/F$406)*K$1</f>
        <v>56.076121431807856</v>
      </c>
      <c r="L505" t="e">
        <f>VLOOKUP(B505,'свод по группам'!B$5:AA$579,26,FALSE)</f>
        <v>#N/A</v>
      </c>
    </row>
    <row r="506" spans="1:12" x14ac:dyDescent="0.3">
      <c r="A506" s="34">
        <v>87</v>
      </c>
      <c r="B506" t="s">
        <v>629</v>
      </c>
      <c r="C506" t="s">
        <v>243</v>
      </c>
      <c r="D506">
        <v>2008</v>
      </c>
      <c r="E506" t="s">
        <v>8</v>
      </c>
      <c r="H506" s="6"/>
      <c r="L506" t="e">
        <f>VLOOKUP(B506,'свод по группам'!B$5:AA$579,26,FALSE)</f>
        <v>#N/A</v>
      </c>
    </row>
    <row r="507" spans="1:12" x14ac:dyDescent="0.3">
      <c r="A507" s="34">
        <v>95</v>
      </c>
      <c r="B507" t="s">
        <v>685</v>
      </c>
      <c r="C507" t="s">
        <v>243</v>
      </c>
      <c r="D507">
        <v>2008</v>
      </c>
      <c r="E507" t="s">
        <v>8</v>
      </c>
      <c r="H507" s="6"/>
      <c r="L507" t="e">
        <f>VLOOKUP(B507,'свод по группам'!B$5:AA$579,26,FALSE)</f>
        <v>#N/A</v>
      </c>
    </row>
    <row r="508" spans="1:12" x14ac:dyDescent="0.3">
      <c r="A508" s="34">
        <v>114</v>
      </c>
      <c r="B508" t="s">
        <v>699</v>
      </c>
      <c r="C508" t="s">
        <v>243</v>
      </c>
      <c r="D508">
        <v>2008</v>
      </c>
      <c r="E508" t="s">
        <v>8</v>
      </c>
      <c r="H508" s="6"/>
      <c r="L508" t="e">
        <f>VLOOKUP(B508,'свод по группам'!B$5:AA$579,26,FALSE)</f>
        <v>#N/A</v>
      </c>
    </row>
    <row r="509" spans="1:12" x14ac:dyDescent="0.3">
      <c r="A509" s="34">
        <v>130</v>
      </c>
      <c r="B509" t="s">
        <v>658</v>
      </c>
      <c r="C509" t="s">
        <v>243</v>
      </c>
      <c r="D509">
        <v>2008</v>
      </c>
      <c r="E509" t="s">
        <v>8</v>
      </c>
      <c r="H509" s="6"/>
      <c r="L509" t="e">
        <f>VLOOKUP(B509,'свод по группам'!B$5:AA$579,26,FALSE)</f>
        <v>#N/A</v>
      </c>
    </row>
    <row r="510" spans="1:12" x14ac:dyDescent="0.3">
      <c r="A510" s="34">
        <v>48</v>
      </c>
      <c r="B510" t="s">
        <v>646</v>
      </c>
      <c r="C510" t="s">
        <v>358</v>
      </c>
      <c r="D510">
        <v>2008</v>
      </c>
      <c r="E510" t="s">
        <v>8</v>
      </c>
      <c r="F510" s="4">
        <v>3.4166666666666672E-2</v>
      </c>
      <c r="G510">
        <v>48</v>
      </c>
      <c r="H510" s="6">
        <f>(200-100*F510/F$406)*K$1</f>
        <v>92.741277752605356</v>
      </c>
      <c r="L510" t="e">
        <f>VLOOKUP(B510,'свод по группам'!B$5:AA$579,26,FALSE)</f>
        <v>#N/A</v>
      </c>
    </row>
    <row r="511" spans="1:12" x14ac:dyDescent="0.3">
      <c r="A511" s="34">
        <v>80</v>
      </c>
      <c r="B511" t="s">
        <v>605</v>
      </c>
      <c r="C511" t="s">
        <v>358</v>
      </c>
      <c r="D511">
        <v>2008</v>
      </c>
      <c r="E511" t="s">
        <v>7</v>
      </c>
      <c r="H511" s="6"/>
      <c r="L511" t="e">
        <f>VLOOKUP(B511,'свод по группам'!B$5:AA$579,26,FALSE)</f>
        <v>#N/A</v>
      </c>
    </row>
    <row r="512" spans="1:12" x14ac:dyDescent="0.3">
      <c r="A512" s="34"/>
      <c r="H512" s="6"/>
    </row>
    <row r="513" spans="1:12" x14ac:dyDescent="0.3">
      <c r="A513" s="34">
        <v>30</v>
      </c>
      <c r="B513" t="s">
        <v>90</v>
      </c>
      <c r="C513" t="s">
        <v>229</v>
      </c>
      <c r="D513">
        <v>2007</v>
      </c>
      <c r="E513" t="s">
        <v>8</v>
      </c>
      <c r="F513" s="4">
        <v>3.1631944444444442E-2</v>
      </c>
      <c r="G513" t="s">
        <v>863</v>
      </c>
      <c r="H513" s="6">
        <f t="shared" ref="H513:H521" si="28">(200-100*F513/F$406)*K$1</f>
        <v>106.63343905754421</v>
      </c>
      <c r="L513" t="str">
        <f>VLOOKUP(B513,'свод по группам'!B$5:AA$579,26,FALSE)</f>
        <v>да</v>
      </c>
    </row>
    <row r="514" spans="1:12" x14ac:dyDescent="0.3">
      <c r="A514" s="34">
        <v>34</v>
      </c>
      <c r="B514" t="s">
        <v>92</v>
      </c>
      <c r="C514" t="s">
        <v>229</v>
      </c>
      <c r="D514">
        <v>2007</v>
      </c>
      <c r="E514" t="s">
        <v>7</v>
      </c>
      <c r="F514" s="4">
        <v>3.1932870370370368E-2</v>
      </c>
      <c r="G514">
        <v>34</v>
      </c>
      <c r="H514" s="6">
        <f t="shared" si="28"/>
        <v>104.98414136837339</v>
      </c>
      <c r="L514" t="str">
        <f>VLOOKUP(B514,'свод по группам'!B$5:AA$579,26,FALSE)</f>
        <v>да</v>
      </c>
    </row>
    <row r="515" spans="1:12" x14ac:dyDescent="0.3">
      <c r="A515" s="34">
        <v>35</v>
      </c>
      <c r="B515" t="s">
        <v>75</v>
      </c>
      <c r="C515" t="s">
        <v>229</v>
      </c>
      <c r="D515">
        <v>2008</v>
      </c>
      <c r="E515" t="s">
        <v>8</v>
      </c>
      <c r="F515" s="4">
        <v>3.2002314814814817E-2</v>
      </c>
      <c r="G515">
        <v>35</v>
      </c>
      <c r="H515" s="6">
        <f t="shared" si="28"/>
        <v>104.60353420933393</v>
      </c>
      <c r="L515" t="str">
        <f>VLOOKUP(B515,'свод по группам'!B$5:AA$579,26,FALSE)</f>
        <v>да</v>
      </c>
    </row>
    <row r="516" spans="1:12" x14ac:dyDescent="0.3">
      <c r="A516" s="34">
        <v>41</v>
      </c>
      <c r="B516" t="s">
        <v>96</v>
      </c>
      <c r="C516" t="s">
        <v>229</v>
      </c>
      <c r="D516">
        <v>2007</v>
      </c>
      <c r="E516" t="s">
        <v>8</v>
      </c>
      <c r="F516" s="4">
        <v>3.3171296296296296E-2</v>
      </c>
      <c r="G516">
        <v>41</v>
      </c>
      <c r="H516" s="6">
        <f t="shared" si="28"/>
        <v>98.196647032170347</v>
      </c>
      <c r="L516" t="str">
        <f>VLOOKUP(B516,'свод по группам'!B$5:AA$579,26,FALSE)</f>
        <v>да</v>
      </c>
    </row>
    <row r="517" spans="1:12" x14ac:dyDescent="0.3">
      <c r="A517" s="34">
        <v>43</v>
      </c>
      <c r="B517" t="s">
        <v>91</v>
      </c>
      <c r="C517" t="s">
        <v>229</v>
      </c>
      <c r="D517">
        <v>2007</v>
      </c>
      <c r="E517" t="s">
        <v>8</v>
      </c>
      <c r="F517" s="4">
        <v>3.3321759259259259E-2</v>
      </c>
      <c r="G517">
        <v>43</v>
      </c>
      <c r="H517" s="6">
        <f t="shared" si="28"/>
        <v>97.37199818758495</v>
      </c>
      <c r="L517" t="str">
        <f>VLOOKUP(B517,'свод по группам'!B$5:AA$579,26,FALSE)</f>
        <v>да</v>
      </c>
    </row>
    <row r="518" spans="1:12" x14ac:dyDescent="0.3">
      <c r="A518" s="34">
        <v>65</v>
      </c>
      <c r="B518" t="s">
        <v>63</v>
      </c>
      <c r="C518" t="s">
        <v>229</v>
      </c>
      <c r="D518">
        <v>2008</v>
      </c>
      <c r="E518" t="s">
        <v>8</v>
      </c>
      <c r="F518" s="4">
        <v>3.7418981481481477E-2</v>
      </c>
      <c r="G518">
        <v>65</v>
      </c>
      <c r="H518" s="6">
        <f t="shared" si="28"/>
        <v>74.916175804259225</v>
      </c>
      <c r="L518" t="str">
        <f>VLOOKUP(B518,'свод по группам'!B$5:AA$579,26,FALSE)</f>
        <v>да</v>
      </c>
    </row>
    <row r="519" spans="1:12" x14ac:dyDescent="0.3">
      <c r="A519" s="34">
        <v>68</v>
      </c>
      <c r="B519" t="s">
        <v>73</v>
      </c>
      <c r="C519" t="s">
        <v>229</v>
      </c>
      <c r="D519">
        <v>2008</v>
      </c>
      <c r="E519" t="s">
        <v>8</v>
      </c>
      <c r="F519" s="4">
        <v>3.9861111111111111E-2</v>
      </c>
      <c r="G519">
        <v>68</v>
      </c>
      <c r="H519" s="6">
        <f t="shared" si="28"/>
        <v>61.531490711372896</v>
      </c>
      <c r="L519" t="str">
        <f>VLOOKUP(B519,'свод по группам'!B$5:AA$579,26,FALSE)</f>
        <v>да</v>
      </c>
    </row>
    <row r="520" spans="1:12" x14ac:dyDescent="0.3">
      <c r="A520" s="34">
        <v>71</v>
      </c>
      <c r="B520" t="s">
        <v>64</v>
      </c>
      <c r="C520" t="s">
        <v>229</v>
      </c>
      <c r="D520">
        <v>2008</v>
      </c>
      <c r="E520" t="s">
        <v>10</v>
      </c>
      <c r="F520" s="4">
        <v>4.2303240740740738E-2</v>
      </c>
      <c r="G520">
        <v>71</v>
      </c>
      <c r="H520" s="6">
        <f t="shared" si="28"/>
        <v>48.146805618486688</v>
      </c>
      <c r="L520" t="str">
        <f>VLOOKUP(B520,'свод по группам'!B$5:AA$579,26,FALSE)</f>
        <v>да</v>
      </c>
    </row>
    <row r="521" spans="1:12" x14ac:dyDescent="0.3">
      <c r="A521" s="34">
        <v>75</v>
      </c>
      <c r="B521" t="s">
        <v>65</v>
      </c>
      <c r="C521" t="s">
        <v>229</v>
      </c>
      <c r="D521">
        <v>2008</v>
      </c>
      <c r="E521" t="s">
        <v>8</v>
      </c>
      <c r="F521" s="4">
        <v>4.6180555555555558E-2</v>
      </c>
      <c r="G521">
        <v>75</v>
      </c>
      <c r="H521" s="6">
        <f t="shared" si="28"/>
        <v>26.896239238785711</v>
      </c>
      <c r="L521" t="str">
        <f>VLOOKUP(B521,'свод по группам'!B$5:AA$579,26,FALSE)</f>
        <v>да</v>
      </c>
    </row>
    <row r="522" spans="1:12" x14ac:dyDescent="0.3">
      <c r="A522" s="34">
        <v>119</v>
      </c>
      <c r="B522" t="s">
        <v>701</v>
      </c>
      <c r="C522" t="s">
        <v>229</v>
      </c>
      <c r="D522">
        <v>2008</v>
      </c>
      <c r="E522" t="s">
        <v>44</v>
      </c>
      <c r="H522" s="6"/>
      <c r="L522" t="str">
        <f>VLOOKUP(B522,'свод по группам'!B$5:AA$579,26,FALSE)</f>
        <v>да</v>
      </c>
    </row>
    <row r="523" spans="1:12" x14ac:dyDescent="0.3">
      <c r="A523" s="34"/>
      <c r="H523" s="6"/>
    </row>
    <row r="524" spans="1:12" x14ac:dyDescent="0.3">
      <c r="A524" s="34">
        <v>44</v>
      </c>
      <c r="B524" t="s">
        <v>672</v>
      </c>
      <c r="C524" t="s">
        <v>294</v>
      </c>
      <c r="D524">
        <v>2007</v>
      </c>
      <c r="E524" t="s">
        <v>8</v>
      </c>
      <c r="F524" s="4">
        <v>3.3611111111111112E-2</v>
      </c>
      <c r="G524">
        <v>44</v>
      </c>
      <c r="H524" s="6">
        <f>(200-100*F524/F$406)*K$1</f>
        <v>95.786135024920711</v>
      </c>
      <c r="L524" t="e">
        <f>VLOOKUP(B524,'свод по группам'!B$5:AA$579,26,FALSE)</f>
        <v>#N/A</v>
      </c>
    </row>
    <row r="525" spans="1:12" x14ac:dyDescent="0.3">
      <c r="A525" s="34">
        <v>51</v>
      </c>
      <c r="B525" t="s">
        <v>664</v>
      </c>
      <c r="C525" t="s">
        <v>294</v>
      </c>
      <c r="D525">
        <v>2007</v>
      </c>
      <c r="E525" t="s">
        <v>8</v>
      </c>
      <c r="F525" s="4">
        <v>3.4374999999999996E-2</v>
      </c>
      <c r="G525">
        <v>51</v>
      </c>
      <c r="H525" s="6">
        <f>(200-100*F525/F$406)*K$1</f>
        <v>91.599456275487128</v>
      </c>
      <c r="L525" t="e">
        <f>VLOOKUP(B525,'свод по группам'!B$5:AA$579,26,FALSE)</f>
        <v>#N/A</v>
      </c>
    </row>
    <row r="526" spans="1:12" x14ac:dyDescent="0.3">
      <c r="A526" s="34">
        <v>86</v>
      </c>
      <c r="B526" t="s">
        <v>637</v>
      </c>
      <c r="C526" t="s">
        <v>294</v>
      </c>
      <c r="D526">
        <v>2008</v>
      </c>
      <c r="E526" t="s">
        <v>8</v>
      </c>
      <c r="H526" s="6"/>
      <c r="L526" t="e">
        <f>VLOOKUP(B526,'свод по группам'!B$5:AA$579,26,FALSE)</f>
        <v>#N/A</v>
      </c>
    </row>
    <row r="527" spans="1:12" x14ac:dyDescent="0.3">
      <c r="A527" s="34">
        <v>134</v>
      </c>
      <c r="B527" t="s">
        <v>705</v>
      </c>
      <c r="C527" t="s">
        <v>294</v>
      </c>
      <c r="D527">
        <v>2007</v>
      </c>
      <c r="E527" t="s">
        <v>8</v>
      </c>
      <c r="H527" s="6"/>
      <c r="L527" t="e">
        <f>VLOOKUP(B527,'свод по группам'!B$5:AA$579,26,FALSE)</f>
        <v>#N/A</v>
      </c>
    </row>
    <row r="528" spans="1:12" x14ac:dyDescent="0.3">
      <c r="A528" s="34">
        <v>28</v>
      </c>
      <c r="B528" t="s">
        <v>185</v>
      </c>
      <c r="C528" t="s">
        <v>361</v>
      </c>
      <c r="D528">
        <v>2008</v>
      </c>
      <c r="E528" t="s">
        <v>8</v>
      </c>
      <c r="F528" s="4">
        <v>3.1597222222222221E-2</v>
      </c>
      <c r="G528">
        <v>28</v>
      </c>
      <c r="H528" s="6">
        <f>(200-100*F528/F$406)*K$1</f>
        <v>106.8237426370639</v>
      </c>
      <c r="L528" t="e">
        <f>VLOOKUP(B528,'свод по группам'!B$5:AA$579,26,FALSE)</f>
        <v>#N/A</v>
      </c>
    </row>
    <row r="529" spans="1:12" x14ac:dyDescent="0.3">
      <c r="A529" s="34">
        <v>67</v>
      </c>
      <c r="B529" t="s">
        <v>184</v>
      </c>
      <c r="C529" t="s">
        <v>361</v>
      </c>
      <c r="D529">
        <v>2008</v>
      </c>
      <c r="E529" t="s">
        <v>8</v>
      </c>
      <c r="F529" s="4">
        <v>3.8784722222222227E-2</v>
      </c>
      <c r="G529">
        <v>67</v>
      </c>
      <c r="H529" s="6">
        <f>(200-100*F529/F$406)*K$1</f>
        <v>67.430901676483884</v>
      </c>
      <c r="L529" t="e">
        <f>VLOOKUP(B529,'свод по группам'!B$5:AA$579,26,FALSE)</f>
        <v>#N/A</v>
      </c>
    </row>
    <row r="530" spans="1:12" x14ac:dyDescent="0.3">
      <c r="A530" s="34">
        <v>115</v>
      </c>
      <c r="B530" t="s">
        <v>680</v>
      </c>
      <c r="C530" t="s">
        <v>361</v>
      </c>
      <c r="D530">
        <v>2007</v>
      </c>
      <c r="E530" t="s">
        <v>44</v>
      </c>
      <c r="H530" s="6"/>
      <c r="L530" t="e">
        <f>VLOOKUP(B530,'свод по группам'!B$5:AA$579,26,FALSE)</f>
        <v>#N/A</v>
      </c>
    </row>
    <row r="531" spans="1:12" x14ac:dyDescent="0.3">
      <c r="A531" s="34">
        <v>131</v>
      </c>
      <c r="B531" t="s">
        <v>177</v>
      </c>
      <c r="C531" t="s">
        <v>361</v>
      </c>
      <c r="D531">
        <v>2008</v>
      </c>
      <c r="E531" t="s">
        <v>8</v>
      </c>
      <c r="H531" s="6"/>
      <c r="L531" t="e">
        <f>VLOOKUP(B531,'свод по группам'!B$5:AA$579,26,FALSE)</f>
        <v>#N/A</v>
      </c>
    </row>
    <row r="532" spans="1:12" x14ac:dyDescent="0.3">
      <c r="A532" s="34">
        <v>91</v>
      </c>
      <c r="B532" t="s">
        <v>635</v>
      </c>
      <c r="C532" t="s">
        <v>271</v>
      </c>
      <c r="D532">
        <v>2008</v>
      </c>
      <c r="E532" t="s">
        <v>8</v>
      </c>
      <c r="H532" s="6"/>
      <c r="L532" t="e">
        <f>VLOOKUP(B532,'свод по группам'!B$5:AA$579,26,FALSE)</f>
        <v>#N/A</v>
      </c>
    </row>
    <row r="533" spans="1:12" x14ac:dyDescent="0.3">
      <c r="A533" s="34">
        <v>53</v>
      </c>
      <c r="B533" t="s">
        <v>674</v>
      </c>
      <c r="C533" t="s">
        <v>326</v>
      </c>
      <c r="D533">
        <v>2007</v>
      </c>
      <c r="E533" t="s">
        <v>8</v>
      </c>
      <c r="F533" s="4">
        <v>3.4467592592592591E-2</v>
      </c>
      <c r="G533">
        <v>53</v>
      </c>
      <c r="H533" s="6">
        <f>(200-100*F533/F$406)*K$1</f>
        <v>91.091980063434548</v>
      </c>
      <c r="L533" t="e">
        <f>VLOOKUP(B533,'свод по группам'!B$5:AA$579,26,FALSE)</f>
        <v>#N/A</v>
      </c>
    </row>
    <row r="534" spans="1:12" x14ac:dyDescent="0.3">
      <c r="A534" s="34">
        <v>77</v>
      </c>
      <c r="B534" t="s">
        <v>703</v>
      </c>
      <c r="C534" t="s">
        <v>326</v>
      </c>
      <c r="D534">
        <v>2008</v>
      </c>
      <c r="E534" t="s">
        <v>44</v>
      </c>
      <c r="F534" s="4">
        <v>4.9976851851851856E-2</v>
      </c>
      <c r="G534">
        <v>77</v>
      </c>
      <c r="H534" s="6">
        <f>(200-100*F534/F$406)*K$1</f>
        <v>6.0897145446307546</v>
      </c>
      <c r="L534" t="e">
        <f>VLOOKUP(B534,'свод по группам'!B$5:AA$579,26,FALSE)</f>
        <v>#N/A</v>
      </c>
    </row>
    <row r="535" spans="1:12" x14ac:dyDescent="0.3">
      <c r="A535" s="34">
        <v>78</v>
      </c>
      <c r="B535" t="s">
        <v>712</v>
      </c>
      <c r="C535" t="s">
        <v>326</v>
      </c>
      <c r="D535">
        <v>2008</v>
      </c>
      <c r="E535" t="s">
        <v>44</v>
      </c>
      <c r="F535" s="4">
        <v>5.4467592592592595E-2</v>
      </c>
      <c r="G535">
        <v>78</v>
      </c>
      <c r="H535" s="6"/>
      <c r="L535" t="e">
        <f>VLOOKUP(B535,'свод по группам'!B$5:AA$579,26,FALSE)</f>
        <v>#N/A</v>
      </c>
    </row>
    <row r="536" spans="1:12" x14ac:dyDescent="0.3">
      <c r="A536" s="34">
        <v>92</v>
      </c>
      <c r="B536" t="s">
        <v>656</v>
      </c>
      <c r="C536" t="s">
        <v>855</v>
      </c>
      <c r="D536">
        <v>2007</v>
      </c>
      <c r="E536" t="s">
        <v>7</v>
      </c>
      <c r="H536" s="6"/>
      <c r="L536" t="e">
        <f>VLOOKUP(B536,'свод по группам'!B$5:AA$579,26,FALSE)</f>
        <v>#N/A</v>
      </c>
    </row>
    <row r="537" spans="1:12" x14ac:dyDescent="0.3">
      <c r="A537" s="34">
        <v>122</v>
      </c>
      <c r="B537" t="s">
        <v>710</v>
      </c>
      <c r="C537" t="s">
        <v>855</v>
      </c>
      <c r="D537">
        <v>2008</v>
      </c>
      <c r="E537" t="s">
        <v>44</v>
      </c>
      <c r="H537" s="6"/>
      <c r="L537" t="e">
        <f>VLOOKUP(B537,'свод по группам'!B$5:AA$579,26,FALSE)</f>
        <v>#N/A</v>
      </c>
    </row>
    <row r="538" spans="1:12" x14ac:dyDescent="0.3">
      <c r="A538" s="34">
        <v>123</v>
      </c>
      <c r="B538" t="s">
        <v>707</v>
      </c>
      <c r="C538" t="s">
        <v>855</v>
      </c>
      <c r="D538">
        <v>2008</v>
      </c>
      <c r="E538" t="s">
        <v>44</v>
      </c>
      <c r="H538" s="6"/>
      <c r="L538" t="e">
        <f>VLOOKUP(B538,'свод по группам'!B$5:AA$579,26,FALSE)</f>
        <v>#N/A</v>
      </c>
    </row>
    <row r="539" spans="1:12" x14ac:dyDescent="0.3">
      <c r="A539" s="34">
        <v>125</v>
      </c>
      <c r="B539" t="s">
        <v>711</v>
      </c>
      <c r="C539" t="s">
        <v>855</v>
      </c>
      <c r="D539">
        <v>2008</v>
      </c>
      <c r="E539" t="s">
        <v>44</v>
      </c>
      <c r="H539" s="6"/>
      <c r="L539" t="e">
        <f>VLOOKUP(B539,'свод по группам'!B$5:AA$579,26,FALSE)</f>
        <v>#N/A</v>
      </c>
    </row>
    <row r="540" spans="1:12" x14ac:dyDescent="0.3">
      <c r="A540" s="34">
        <v>6</v>
      </c>
      <c r="B540" t="s">
        <v>181</v>
      </c>
      <c r="C540" t="s">
        <v>272</v>
      </c>
      <c r="D540">
        <v>2008</v>
      </c>
      <c r="E540" t="s">
        <v>8</v>
      </c>
      <c r="F540" s="4">
        <v>2.9259259259259259E-2</v>
      </c>
      <c r="G540">
        <v>6</v>
      </c>
      <c r="H540" s="6">
        <f>(200-100*F540/F$406)*K$1</f>
        <v>119.63751699139102</v>
      </c>
      <c r="L540" t="e">
        <f>VLOOKUP(B540,'свод по группам'!B$5:AA$579,26,FALSE)</f>
        <v>#N/A</v>
      </c>
    </row>
    <row r="541" spans="1:12" x14ac:dyDescent="0.3">
      <c r="A541" s="34">
        <v>32</v>
      </c>
      <c r="B541" t="s">
        <v>178</v>
      </c>
      <c r="C541" t="s">
        <v>272</v>
      </c>
      <c r="D541">
        <v>2008</v>
      </c>
      <c r="E541" t="s">
        <v>8</v>
      </c>
      <c r="F541" s="4">
        <v>3.1712962962962964E-2</v>
      </c>
      <c r="G541" t="s">
        <v>864</v>
      </c>
      <c r="H541" s="6">
        <f>(200-100*F541/F$406)*K$1</f>
        <v>106.18939737199821</v>
      </c>
      <c r="L541" t="e">
        <f>VLOOKUP(B541,'свод по группам'!B$5:AA$579,26,FALSE)</f>
        <v>#N/A</v>
      </c>
    </row>
    <row r="542" spans="1:12" x14ac:dyDescent="0.3">
      <c r="A542" s="34">
        <v>76</v>
      </c>
      <c r="B542" t="s">
        <v>187</v>
      </c>
      <c r="C542" t="s">
        <v>272</v>
      </c>
      <c r="D542">
        <v>2008</v>
      </c>
      <c r="E542" t="s">
        <v>8</v>
      </c>
      <c r="F542" s="4">
        <v>4.9282407407407407E-2</v>
      </c>
      <c r="G542">
        <v>76</v>
      </c>
      <c r="H542" s="6">
        <f>(200-100*F542/F$406)*K$1</f>
        <v>9.8957861350249505</v>
      </c>
      <c r="L542" t="e">
        <f>VLOOKUP(B542,'свод по группам'!B$5:AA$579,26,FALSE)</f>
        <v>#N/A</v>
      </c>
    </row>
    <row r="543" spans="1:12" x14ac:dyDescent="0.3">
      <c r="A543" s="34">
        <v>93</v>
      </c>
      <c r="B543" t="s">
        <v>176</v>
      </c>
      <c r="C543" t="s">
        <v>272</v>
      </c>
      <c r="D543">
        <v>2008</v>
      </c>
      <c r="E543" t="s">
        <v>8</v>
      </c>
      <c r="H543" s="6"/>
      <c r="L543" t="e">
        <f>VLOOKUP(B543,'свод по группам'!B$5:AA$579,26,FALSE)</f>
        <v>#N/A</v>
      </c>
    </row>
    <row r="544" spans="1:12" x14ac:dyDescent="0.3">
      <c r="A544" s="34">
        <v>102</v>
      </c>
      <c r="B544" t="s">
        <v>211</v>
      </c>
      <c r="C544" t="s">
        <v>272</v>
      </c>
      <c r="D544">
        <v>2008</v>
      </c>
      <c r="E544" t="s">
        <v>8</v>
      </c>
      <c r="H544" s="6"/>
      <c r="L544" t="e">
        <f>VLOOKUP(B544,'свод по группам'!B$5:AA$579,26,FALSE)</f>
        <v>#N/A</v>
      </c>
    </row>
    <row r="545" spans="1:12" x14ac:dyDescent="0.3">
      <c r="A545" s="34">
        <v>129</v>
      </c>
      <c r="B545" t="s">
        <v>175</v>
      </c>
      <c r="C545" t="s">
        <v>272</v>
      </c>
      <c r="D545">
        <v>2007</v>
      </c>
      <c r="E545" t="s">
        <v>8</v>
      </c>
      <c r="H545" s="6"/>
      <c r="L545" t="e">
        <f>VLOOKUP(B545,'свод по группам'!B$5:AA$579,26,FALSE)</f>
        <v>#N/A</v>
      </c>
    </row>
    <row r="546" spans="1:12" x14ac:dyDescent="0.3">
      <c r="A546" s="34"/>
      <c r="H546" s="6"/>
      <c r="L546" t="e">
        <f>VLOOKUP(B546,'свод по группам'!B$5:AA$579,26,FALSE)</f>
        <v>#N/A</v>
      </c>
    </row>
    <row r="547" spans="1:12" x14ac:dyDescent="0.3">
      <c r="A547" s="34">
        <v>1</v>
      </c>
      <c r="B547" t="s">
        <v>718</v>
      </c>
      <c r="C547" t="s">
        <v>307</v>
      </c>
      <c r="D547">
        <v>2005</v>
      </c>
      <c r="E547" t="s">
        <v>449</v>
      </c>
      <c r="F547" s="4">
        <v>2.854166666666667E-2</v>
      </c>
      <c r="G547">
        <v>1</v>
      </c>
      <c r="H547" s="6">
        <f>(200-100*F547/F$547)*K$1</f>
        <v>140</v>
      </c>
      <c r="L547" t="e">
        <f>VLOOKUP(B547,'свод по группам'!B$5:AA$579,26,FALSE)</f>
        <v>#N/A</v>
      </c>
    </row>
    <row r="548" spans="1:12" x14ac:dyDescent="0.3">
      <c r="A548" s="34">
        <v>62</v>
      </c>
      <c r="B548" t="s">
        <v>765</v>
      </c>
      <c r="C548" t="s">
        <v>277</v>
      </c>
      <c r="D548">
        <v>2006</v>
      </c>
      <c r="E548" t="s">
        <v>7</v>
      </c>
      <c r="H548" s="6"/>
      <c r="L548" t="e">
        <f>VLOOKUP(B548,'свод по группам'!B$5:AA$579,26,FALSE)</f>
        <v>#N/A</v>
      </c>
    </row>
    <row r="549" spans="1:12" x14ac:dyDescent="0.3">
      <c r="A549" s="34">
        <v>5</v>
      </c>
      <c r="B549" t="s">
        <v>739</v>
      </c>
      <c r="C549" t="s">
        <v>321</v>
      </c>
      <c r="D549">
        <v>2006</v>
      </c>
      <c r="E549" t="s">
        <v>7</v>
      </c>
      <c r="F549" s="4">
        <v>3.2002314814814817E-2</v>
      </c>
      <c r="G549">
        <v>5</v>
      </c>
      <c r="H549" s="6">
        <f>(200-100*F549/F$547)*K$1</f>
        <v>123.02514193025141</v>
      </c>
      <c r="L549" t="e">
        <f>VLOOKUP(B549,'свод по группам'!B$5:AA$579,26,FALSE)</f>
        <v>#N/A</v>
      </c>
    </row>
    <row r="550" spans="1:12" x14ac:dyDescent="0.3">
      <c r="A550" s="34">
        <v>11</v>
      </c>
      <c r="B550" t="s">
        <v>726</v>
      </c>
      <c r="C550" t="s">
        <v>321</v>
      </c>
      <c r="D550">
        <v>2006</v>
      </c>
      <c r="E550" t="s">
        <v>7</v>
      </c>
      <c r="F550" s="4">
        <v>3.3009259259259259E-2</v>
      </c>
      <c r="G550">
        <v>11</v>
      </c>
      <c r="H550" s="6">
        <f>(200-100*F550/F$547)*K$1</f>
        <v>118.08596918085969</v>
      </c>
      <c r="L550" t="e">
        <f>VLOOKUP(B550,'свод по группам'!B$5:AA$579,26,FALSE)</f>
        <v>#N/A</v>
      </c>
    </row>
    <row r="551" spans="1:12" x14ac:dyDescent="0.3">
      <c r="A551" s="34">
        <v>23</v>
      </c>
      <c r="B551" t="s">
        <v>742</v>
      </c>
      <c r="C551" t="s">
        <v>321</v>
      </c>
      <c r="D551">
        <v>2006</v>
      </c>
      <c r="E551" t="s">
        <v>7</v>
      </c>
      <c r="F551" s="4">
        <v>3.4618055555555555E-2</v>
      </c>
      <c r="G551">
        <v>23</v>
      </c>
      <c r="H551" s="6">
        <f>(200-100*F551/F$547)*K$1</f>
        <v>110.19464720194649</v>
      </c>
      <c r="L551" t="e">
        <f>VLOOKUP(B551,'свод по группам'!B$5:AA$579,26,FALSE)</f>
        <v>#N/A</v>
      </c>
    </row>
    <row r="552" spans="1:12" x14ac:dyDescent="0.3">
      <c r="A552" s="34">
        <v>16</v>
      </c>
      <c r="B552" t="s">
        <v>751</v>
      </c>
      <c r="C552" t="s">
        <v>752</v>
      </c>
      <c r="D552">
        <v>2006</v>
      </c>
      <c r="E552" t="s">
        <v>7</v>
      </c>
      <c r="F552" s="4">
        <v>3.3564814814814818E-2</v>
      </c>
      <c r="G552">
        <v>16</v>
      </c>
      <c r="H552" s="6">
        <f>(200-100*F552/F$547)*K$1</f>
        <v>115.36090835360909</v>
      </c>
      <c r="L552" t="e">
        <f>VLOOKUP(B552,'свод по группам'!B$5:AA$579,26,FALSE)</f>
        <v>#N/A</v>
      </c>
    </row>
    <row r="553" spans="1:12" x14ac:dyDescent="0.3">
      <c r="A553" s="34">
        <v>9</v>
      </c>
      <c r="B553" t="s">
        <v>747</v>
      </c>
      <c r="C553" t="s">
        <v>228</v>
      </c>
      <c r="D553">
        <v>2006</v>
      </c>
      <c r="E553" t="s">
        <v>8</v>
      </c>
      <c r="F553" s="4">
        <v>3.2685185185185185E-2</v>
      </c>
      <c r="G553">
        <v>9</v>
      </c>
      <c r="H553" s="6">
        <f>(200-100*F553/F$547)*K$1</f>
        <v>119.67558799675589</v>
      </c>
      <c r="L553" t="e">
        <f>VLOOKUP(B553,'свод по группам'!B$5:AA$579,26,FALSE)</f>
        <v>#N/A</v>
      </c>
    </row>
    <row r="554" spans="1:12" x14ac:dyDescent="0.3">
      <c r="A554" s="34">
        <v>42</v>
      </c>
      <c r="B554" t="s">
        <v>722</v>
      </c>
      <c r="C554" t="s">
        <v>228</v>
      </c>
      <c r="D554">
        <v>2005</v>
      </c>
      <c r="E554" t="s">
        <v>7</v>
      </c>
      <c r="H554" s="6"/>
      <c r="L554" t="e">
        <f>VLOOKUP(B554,'свод по группам'!B$5:AA$579,26,FALSE)</f>
        <v>#N/A</v>
      </c>
    </row>
    <row r="555" spans="1:12" x14ac:dyDescent="0.3">
      <c r="A555" s="34">
        <v>43</v>
      </c>
      <c r="B555" t="s">
        <v>724</v>
      </c>
      <c r="C555" t="s">
        <v>228</v>
      </c>
      <c r="D555">
        <v>2006</v>
      </c>
      <c r="E555" t="s">
        <v>7</v>
      </c>
      <c r="H555" s="6"/>
      <c r="L555" t="e">
        <f>VLOOKUP(B555,'свод по группам'!B$5:AA$579,26,FALSE)</f>
        <v>#N/A</v>
      </c>
    </row>
    <row r="556" spans="1:12" x14ac:dyDescent="0.3">
      <c r="A556" s="34">
        <v>69</v>
      </c>
      <c r="B556" t="s">
        <v>720</v>
      </c>
      <c r="C556" t="s">
        <v>228</v>
      </c>
      <c r="D556">
        <v>2006</v>
      </c>
      <c r="E556" t="s">
        <v>7</v>
      </c>
      <c r="H556" s="6"/>
      <c r="L556" t="e">
        <f>VLOOKUP(B556,'свод по группам'!B$5:AA$579,26,FALSE)</f>
        <v>#N/A</v>
      </c>
    </row>
    <row r="557" spans="1:12" x14ac:dyDescent="0.3">
      <c r="A557" s="34">
        <v>3</v>
      </c>
      <c r="B557" t="s">
        <v>723</v>
      </c>
      <c r="C557" t="s">
        <v>222</v>
      </c>
      <c r="D557">
        <v>2006</v>
      </c>
      <c r="E557" t="s">
        <v>7</v>
      </c>
      <c r="F557" s="4">
        <v>3.1539351851851853E-2</v>
      </c>
      <c r="G557">
        <v>3</v>
      </c>
      <c r="H557" s="6">
        <f t="shared" ref="H557:H562" si="29">(200-100*F557/F$547)*K$1</f>
        <v>125.29602595296026</v>
      </c>
      <c r="L557" t="e">
        <f>VLOOKUP(B557,'свод по группам'!B$5:AA$579,26,FALSE)</f>
        <v>#N/A</v>
      </c>
    </row>
    <row r="558" spans="1:12" x14ac:dyDescent="0.3">
      <c r="A558" s="34">
        <v>24</v>
      </c>
      <c r="B558" t="s">
        <v>750</v>
      </c>
      <c r="C558" t="s">
        <v>222</v>
      </c>
      <c r="D558">
        <v>2006</v>
      </c>
      <c r="E558" t="s">
        <v>7</v>
      </c>
      <c r="F558" s="4">
        <v>3.4675925925925923E-2</v>
      </c>
      <c r="G558">
        <v>24</v>
      </c>
      <c r="H558" s="6">
        <f t="shared" si="29"/>
        <v>109.9107866991079</v>
      </c>
      <c r="L558" t="e">
        <f>VLOOKUP(B558,'свод по группам'!B$5:AA$579,26,FALSE)</f>
        <v>#N/A</v>
      </c>
    </row>
    <row r="559" spans="1:12" x14ac:dyDescent="0.3">
      <c r="A559" s="34">
        <v>25</v>
      </c>
      <c r="B559" t="s">
        <v>741</v>
      </c>
      <c r="C559" t="s">
        <v>222</v>
      </c>
      <c r="D559">
        <v>2005</v>
      </c>
      <c r="E559" t="s">
        <v>7</v>
      </c>
      <c r="F559" s="4">
        <v>3.5173611111111107E-2</v>
      </c>
      <c r="G559">
        <v>25</v>
      </c>
      <c r="H559" s="6">
        <f t="shared" si="29"/>
        <v>107.46958637469589</v>
      </c>
      <c r="L559" t="e">
        <f>VLOOKUP(B559,'свод по группам'!B$5:AA$579,26,FALSE)</f>
        <v>#N/A</v>
      </c>
    </row>
    <row r="560" spans="1:12" x14ac:dyDescent="0.3">
      <c r="A560" s="34">
        <v>27</v>
      </c>
      <c r="B560" t="s">
        <v>756</v>
      </c>
      <c r="C560" t="s">
        <v>222</v>
      </c>
      <c r="D560">
        <v>2005</v>
      </c>
      <c r="E560" t="s">
        <v>7</v>
      </c>
      <c r="F560" s="4">
        <v>3.5509259259259261E-2</v>
      </c>
      <c r="G560">
        <v>27</v>
      </c>
      <c r="H560" s="6">
        <f t="shared" si="29"/>
        <v>105.82319545823198</v>
      </c>
      <c r="L560" t="e">
        <f>VLOOKUP(B560,'свод по группам'!B$5:AA$579,26,FALSE)</f>
        <v>#N/A</v>
      </c>
    </row>
    <row r="561" spans="1:12" x14ac:dyDescent="0.3">
      <c r="A561" s="34">
        <v>30</v>
      </c>
      <c r="B561" t="s">
        <v>760</v>
      </c>
      <c r="C561" t="s">
        <v>222</v>
      </c>
      <c r="D561">
        <v>2006</v>
      </c>
      <c r="E561" t="s">
        <v>7</v>
      </c>
      <c r="F561" s="4">
        <v>3.5636574074074077E-2</v>
      </c>
      <c r="G561">
        <v>30</v>
      </c>
      <c r="H561" s="6">
        <f t="shared" si="29"/>
        <v>105.19870235198701</v>
      </c>
      <c r="L561" t="e">
        <f>VLOOKUP(B561,'свод по группам'!B$5:AA$579,26,FALSE)</f>
        <v>#N/A</v>
      </c>
    </row>
    <row r="562" spans="1:12" x14ac:dyDescent="0.3">
      <c r="A562" s="34">
        <v>34</v>
      </c>
      <c r="B562" t="s">
        <v>779</v>
      </c>
      <c r="C562" t="s">
        <v>222</v>
      </c>
      <c r="D562">
        <v>2006</v>
      </c>
      <c r="E562" t="s">
        <v>8</v>
      </c>
      <c r="F562" s="4">
        <v>3.9675925925925927E-2</v>
      </c>
      <c r="G562">
        <v>34</v>
      </c>
      <c r="H562" s="6">
        <f t="shared" si="29"/>
        <v>85.385239253852404</v>
      </c>
      <c r="L562" t="e">
        <f>VLOOKUP(B562,'свод по группам'!B$5:AA$579,26,FALSE)</f>
        <v>#N/A</v>
      </c>
    </row>
    <row r="563" spans="1:12" x14ac:dyDescent="0.3">
      <c r="A563" s="34">
        <v>45</v>
      </c>
      <c r="B563" t="s">
        <v>737</v>
      </c>
      <c r="C563" t="s">
        <v>222</v>
      </c>
      <c r="D563">
        <v>2005</v>
      </c>
      <c r="E563" t="s">
        <v>7</v>
      </c>
      <c r="H563" s="6"/>
      <c r="L563" t="e">
        <f>VLOOKUP(B563,'свод по группам'!B$5:AA$579,26,FALSE)</f>
        <v>#N/A</v>
      </c>
    </row>
    <row r="564" spans="1:12" x14ac:dyDescent="0.3">
      <c r="A564" s="34">
        <v>47</v>
      </c>
      <c r="B564" t="s">
        <v>744</v>
      </c>
      <c r="C564" t="s">
        <v>222</v>
      </c>
      <c r="D564">
        <v>2006</v>
      </c>
      <c r="E564" t="s">
        <v>7</v>
      </c>
      <c r="H564" s="6"/>
      <c r="L564" t="e">
        <f>VLOOKUP(B564,'свод по группам'!B$5:AA$579,26,FALSE)</f>
        <v>#N/A</v>
      </c>
    </row>
    <row r="565" spans="1:12" x14ac:dyDescent="0.3">
      <c r="A565" s="34">
        <v>48</v>
      </c>
      <c r="B565" t="s">
        <v>755</v>
      </c>
      <c r="C565" t="s">
        <v>222</v>
      </c>
      <c r="D565">
        <v>2005</v>
      </c>
      <c r="E565" t="s">
        <v>7</v>
      </c>
      <c r="H565" s="6"/>
      <c r="L565" t="e">
        <f>VLOOKUP(B565,'свод по группам'!B$5:AA$579,26,FALSE)</f>
        <v>#N/A</v>
      </c>
    </row>
    <row r="566" spans="1:12" x14ac:dyDescent="0.3">
      <c r="A566" s="34">
        <v>49</v>
      </c>
      <c r="B566" t="s">
        <v>763</v>
      </c>
      <c r="C566" t="s">
        <v>222</v>
      </c>
      <c r="D566">
        <v>2006</v>
      </c>
      <c r="E566" t="s">
        <v>7</v>
      </c>
      <c r="H566" s="6"/>
      <c r="L566" t="e">
        <f>VLOOKUP(B566,'свод по группам'!B$5:AA$579,26,FALSE)</f>
        <v>#N/A</v>
      </c>
    </row>
    <row r="567" spans="1:12" x14ac:dyDescent="0.3">
      <c r="A567" s="34">
        <v>54</v>
      </c>
      <c r="B567" t="s">
        <v>762</v>
      </c>
      <c r="C567" t="s">
        <v>222</v>
      </c>
      <c r="D567">
        <v>2006</v>
      </c>
      <c r="E567" t="s">
        <v>8</v>
      </c>
      <c r="H567" s="6"/>
      <c r="L567" t="e">
        <f>VLOOKUP(B567,'свод по группам'!B$5:AA$579,26,FALSE)</f>
        <v>#N/A</v>
      </c>
    </row>
    <row r="568" spans="1:12" x14ac:dyDescent="0.3">
      <c r="A568" s="34">
        <v>61</v>
      </c>
      <c r="B568" t="s">
        <v>778</v>
      </c>
      <c r="C568" t="s">
        <v>222</v>
      </c>
      <c r="D568">
        <v>2006</v>
      </c>
      <c r="E568" t="s">
        <v>8</v>
      </c>
      <c r="H568" s="6"/>
      <c r="L568" t="e">
        <f>VLOOKUP(B568,'свод по группам'!B$5:AA$579,26,FALSE)</f>
        <v>#N/A</v>
      </c>
    </row>
    <row r="569" spans="1:12" x14ac:dyDescent="0.3">
      <c r="A569" s="34">
        <v>64</v>
      </c>
      <c r="B569" t="s">
        <v>781</v>
      </c>
      <c r="C569" t="s">
        <v>222</v>
      </c>
      <c r="D569">
        <v>2006</v>
      </c>
      <c r="E569" t="s">
        <v>8</v>
      </c>
      <c r="H569" s="6"/>
      <c r="L569" t="e">
        <f>VLOOKUP(B569,'свод по группам'!B$5:AA$579,26,FALSE)</f>
        <v>#N/A</v>
      </c>
    </row>
    <row r="570" spans="1:12" x14ac:dyDescent="0.3">
      <c r="A570" s="34">
        <v>73</v>
      </c>
      <c r="B570" t="s">
        <v>786</v>
      </c>
      <c r="C570" t="s">
        <v>222</v>
      </c>
      <c r="D570">
        <v>2005</v>
      </c>
      <c r="E570" t="s">
        <v>7</v>
      </c>
      <c r="F570" s="36"/>
      <c r="H570" s="6"/>
      <c r="L570" t="e">
        <f>VLOOKUP(B570,'свод по группам'!B$5:AA$579,26,FALSE)</f>
        <v>#N/A</v>
      </c>
    </row>
    <row r="571" spans="1:12" x14ac:dyDescent="0.3">
      <c r="A571" s="34">
        <v>4</v>
      </c>
      <c r="B571" t="s">
        <v>727</v>
      </c>
      <c r="C571" t="s">
        <v>233</v>
      </c>
      <c r="D571">
        <v>2006</v>
      </c>
      <c r="E571" t="s">
        <v>7</v>
      </c>
      <c r="F571" s="4">
        <v>3.172453703703703E-2</v>
      </c>
      <c r="G571">
        <v>4</v>
      </c>
      <c r="H571" s="6">
        <f>(200-100*F571/F$547)*K$1</f>
        <v>124.38767234387677</v>
      </c>
      <c r="L571" t="e">
        <f>VLOOKUP(B571,'свод по группам'!B$5:AA$579,26,FALSE)</f>
        <v>#N/A</v>
      </c>
    </row>
    <row r="572" spans="1:12" x14ac:dyDescent="0.3">
      <c r="A572" s="34">
        <v>15</v>
      </c>
      <c r="B572" t="s">
        <v>746</v>
      </c>
      <c r="C572" t="s">
        <v>233</v>
      </c>
      <c r="D572">
        <v>2006</v>
      </c>
      <c r="E572" t="s">
        <v>7</v>
      </c>
      <c r="F572" s="4">
        <v>3.3344907407407406E-2</v>
      </c>
      <c r="G572">
        <v>15</v>
      </c>
      <c r="H572" s="6">
        <f>(200-100*F572/F$547)*K$1</f>
        <v>116.43957826439579</v>
      </c>
      <c r="L572" t="e">
        <f>VLOOKUP(B572,'свод по группам'!B$5:AA$579,26,FALSE)</f>
        <v>#N/A</v>
      </c>
    </row>
    <row r="573" spans="1:12" x14ac:dyDescent="0.3">
      <c r="A573" s="34">
        <v>33</v>
      </c>
      <c r="B573" t="s">
        <v>759</v>
      </c>
      <c r="C573" t="s">
        <v>233</v>
      </c>
      <c r="D573">
        <v>2006</v>
      </c>
      <c r="E573" t="s">
        <v>7</v>
      </c>
      <c r="F573" s="4">
        <v>3.847222222222222E-2</v>
      </c>
      <c r="G573">
        <v>33</v>
      </c>
      <c r="H573" s="6">
        <f>(200-100*F573/F$547)*K$1</f>
        <v>91.28953771289541</v>
      </c>
      <c r="L573" t="e">
        <f>VLOOKUP(B573,'свод по группам'!B$5:AA$579,26,FALSE)</f>
        <v>#N/A</v>
      </c>
    </row>
    <row r="574" spans="1:12" x14ac:dyDescent="0.3">
      <c r="A574" s="34">
        <v>38</v>
      </c>
      <c r="B574" t="s">
        <v>772</v>
      </c>
      <c r="C574" t="s">
        <v>233</v>
      </c>
      <c r="D574">
        <v>2006</v>
      </c>
      <c r="E574" t="s">
        <v>8</v>
      </c>
      <c r="F574" s="4">
        <v>4.1666666666666664E-2</v>
      </c>
      <c r="G574" t="s">
        <v>867</v>
      </c>
      <c r="H574" s="6">
        <f>(200-100*F574/F$547)*K$1</f>
        <v>75.620437956204412</v>
      </c>
      <c r="L574" t="e">
        <f>VLOOKUP(B574,'свод по группам'!B$5:AA$579,26,FALSE)</f>
        <v>#N/A</v>
      </c>
    </row>
    <row r="575" spans="1:12" x14ac:dyDescent="0.3">
      <c r="A575" s="34">
        <v>44</v>
      </c>
      <c r="B575" t="s">
        <v>731</v>
      </c>
      <c r="C575" t="s">
        <v>233</v>
      </c>
      <c r="D575">
        <v>2006</v>
      </c>
      <c r="E575" t="s">
        <v>7</v>
      </c>
      <c r="H575" s="6"/>
      <c r="L575" t="e">
        <f>VLOOKUP(B575,'свод по группам'!B$5:AA$579,26,FALSE)</f>
        <v>#N/A</v>
      </c>
    </row>
    <row r="576" spans="1:12" x14ac:dyDescent="0.3">
      <c r="A576" s="34">
        <v>46</v>
      </c>
      <c r="B576" t="s">
        <v>729</v>
      </c>
      <c r="C576" t="s">
        <v>233</v>
      </c>
      <c r="D576">
        <v>2006</v>
      </c>
      <c r="E576" t="s">
        <v>8</v>
      </c>
      <c r="H576" s="6"/>
      <c r="L576" t="e">
        <f>VLOOKUP(B576,'свод по группам'!B$5:AA$579,26,FALSE)</f>
        <v>#N/A</v>
      </c>
    </row>
    <row r="577" spans="1:12" x14ac:dyDescent="0.3">
      <c r="A577" s="34">
        <v>56</v>
      </c>
      <c r="B577" t="s">
        <v>766</v>
      </c>
      <c r="C577" t="s">
        <v>233</v>
      </c>
      <c r="D577">
        <v>2006</v>
      </c>
      <c r="E577" t="s">
        <v>8</v>
      </c>
      <c r="H577" s="6"/>
      <c r="L577" t="e">
        <f>VLOOKUP(B577,'свод по группам'!B$5:AA$579,26,FALSE)</f>
        <v>#N/A</v>
      </c>
    </row>
    <row r="578" spans="1:12" x14ac:dyDescent="0.3">
      <c r="A578" s="34">
        <v>72</v>
      </c>
      <c r="B578" t="s">
        <v>792</v>
      </c>
      <c r="C578" t="s">
        <v>233</v>
      </c>
      <c r="D578">
        <v>2005</v>
      </c>
      <c r="E578" t="s">
        <v>7</v>
      </c>
      <c r="F578" s="36"/>
      <c r="H578" s="6"/>
      <c r="L578" t="e">
        <f>VLOOKUP(B578,'свод по группам'!B$5:AA$579,26,FALSE)</f>
        <v>#N/A</v>
      </c>
    </row>
    <row r="579" spans="1:12" x14ac:dyDescent="0.3">
      <c r="A579" s="34">
        <v>22</v>
      </c>
      <c r="B579" t="s">
        <v>761</v>
      </c>
      <c r="C579" t="s">
        <v>292</v>
      </c>
      <c r="D579">
        <v>2005</v>
      </c>
      <c r="E579" t="s">
        <v>7</v>
      </c>
      <c r="F579" s="4">
        <v>3.453703703703704E-2</v>
      </c>
      <c r="G579" t="s">
        <v>866</v>
      </c>
      <c r="H579" s="6">
        <f>(200-100*F579/F$547)*K$1</f>
        <v>110.59205190592051</v>
      </c>
      <c r="L579" t="e">
        <f>VLOOKUP(B579,'свод по группам'!B$5:AA$579,26,FALSE)</f>
        <v>#N/A</v>
      </c>
    </row>
    <row r="580" spans="1:12" x14ac:dyDescent="0.3">
      <c r="A580" s="34">
        <v>8</v>
      </c>
      <c r="B580" t="s">
        <v>728</v>
      </c>
      <c r="C580" t="s">
        <v>468</v>
      </c>
      <c r="D580">
        <v>2005</v>
      </c>
      <c r="E580" t="s">
        <v>7</v>
      </c>
      <c r="F580" s="4">
        <v>3.2638888888888891E-2</v>
      </c>
      <c r="G580">
        <v>8</v>
      </c>
      <c r="H580" s="6">
        <f>(200-100*F580/F$547)*K$1</f>
        <v>119.90267639902675</v>
      </c>
      <c r="L580" t="e">
        <f>VLOOKUP(B580,'свод по группам'!B$5:AA$579,26,FALSE)</f>
        <v>#N/A</v>
      </c>
    </row>
    <row r="581" spans="1:12" x14ac:dyDescent="0.3">
      <c r="A581" s="34">
        <v>7</v>
      </c>
      <c r="B581" t="s">
        <v>725</v>
      </c>
      <c r="C581" t="s">
        <v>850</v>
      </c>
      <c r="D581">
        <v>2005</v>
      </c>
      <c r="E581" t="s">
        <v>7</v>
      </c>
      <c r="F581" s="4">
        <v>3.2511574074074075E-2</v>
      </c>
      <c r="G581">
        <v>7</v>
      </c>
      <c r="H581" s="6">
        <f>(200-100*F581/F$547)*K$1</f>
        <v>120.52716950527171</v>
      </c>
      <c r="L581" t="e">
        <f>VLOOKUP(B581,'свод по группам'!B$5:AA$579,26,FALSE)</f>
        <v>#N/A</v>
      </c>
    </row>
    <row r="582" spans="1:12" x14ac:dyDescent="0.3">
      <c r="A582" s="34">
        <v>14</v>
      </c>
      <c r="B582" t="s">
        <v>734</v>
      </c>
      <c r="C582" t="s">
        <v>850</v>
      </c>
      <c r="D582">
        <v>2006</v>
      </c>
      <c r="E582" t="s">
        <v>8</v>
      </c>
      <c r="F582" s="4">
        <v>3.3136574074074075E-2</v>
      </c>
      <c r="G582">
        <v>14</v>
      </c>
      <c r="H582" s="6">
        <f>(200-100*F582/F$547)*K$1</f>
        <v>117.46147607461477</v>
      </c>
      <c r="L582" t="e">
        <f>VLOOKUP(B582,'свод по группам'!B$5:AA$579,26,FALSE)</f>
        <v>#N/A</v>
      </c>
    </row>
    <row r="583" spans="1:12" x14ac:dyDescent="0.3">
      <c r="A583" s="34">
        <v>28</v>
      </c>
      <c r="B583" t="s">
        <v>748</v>
      </c>
      <c r="C583" t="s">
        <v>850</v>
      </c>
      <c r="D583">
        <v>2006</v>
      </c>
      <c r="E583" t="s">
        <v>7</v>
      </c>
      <c r="F583" s="4">
        <v>3.5590277777777776E-2</v>
      </c>
      <c r="G583">
        <v>28</v>
      </c>
      <c r="H583" s="6">
        <f>(200-100*F583/F$547)*K$1</f>
        <v>105.42579075425792</v>
      </c>
      <c r="L583" t="e">
        <f>VLOOKUP(B583,'свод по группам'!B$5:AA$579,26,FALSE)</f>
        <v>#N/A</v>
      </c>
    </row>
    <row r="584" spans="1:12" x14ac:dyDescent="0.3">
      <c r="A584" s="34">
        <v>57</v>
      </c>
      <c r="B584" t="s">
        <v>770</v>
      </c>
      <c r="C584" t="s">
        <v>850</v>
      </c>
      <c r="D584">
        <v>2006</v>
      </c>
      <c r="E584" t="s">
        <v>10</v>
      </c>
      <c r="H584" s="6"/>
      <c r="L584" t="e">
        <f>VLOOKUP(B584,'свод по группам'!B$5:AA$579,26,FALSE)</f>
        <v>#N/A</v>
      </c>
    </row>
    <row r="585" spans="1:12" x14ac:dyDescent="0.3">
      <c r="A585" s="34">
        <v>68</v>
      </c>
      <c r="B585" t="s">
        <v>719</v>
      </c>
      <c r="C585" t="s">
        <v>850</v>
      </c>
      <c r="D585">
        <v>2005</v>
      </c>
      <c r="E585" t="s">
        <v>7</v>
      </c>
      <c r="H585" s="6"/>
      <c r="L585" t="e">
        <f>VLOOKUP(B585,'свод по группам'!B$5:AA$579,26,FALSE)</f>
        <v>#N/A</v>
      </c>
    </row>
    <row r="586" spans="1:12" x14ac:dyDescent="0.3">
      <c r="A586" s="34">
        <v>70</v>
      </c>
      <c r="B586" t="s">
        <v>730</v>
      </c>
      <c r="C586" t="s">
        <v>850</v>
      </c>
      <c r="D586">
        <v>2005</v>
      </c>
      <c r="E586" t="s">
        <v>7</v>
      </c>
      <c r="H586" s="6"/>
      <c r="L586" t="e">
        <f>VLOOKUP(B586,'свод по группам'!B$5:AA$579,26,FALSE)</f>
        <v>#N/A</v>
      </c>
    </row>
    <row r="587" spans="1:12" x14ac:dyDescent="0.3">
      <c r="A587" s="34">
        <v>17</v>
      </c>
      <c r="B587" t="s">
        <v>732</v>
      </c>
      <c r="C587" t="s">
        <v>849</v>
      </c>
      <c r="D587">
        <v>2005</v>
      </c>
      <c r="E587" t="s">
        <v>7</v>
      </c>
      <c r="F587" s="4">
        <v>3.3761574074074076E-2</v>
      </c>
      <c r="G587">
        <v>17</v>
      </c>
      <c r="H587" s="6">
        <f>(200-100*F587/F$547)*K$1</f>
        <v>114.39578264395783</v>
      </c>
      <c r="L587" t="e">
        <f>VLOOKUP(B587,'свод по группам'!B$5:AA$579,26,FALSE)</f>
        <v>#N/A</v>
      </c>
    </row>
    <row r="588" spans="1:12" x14ac:dyDescent="0.3">
      <c r="A588" s="34">
        <v>18</v>
      </c>
      <c r="B588" t="s">
        <v>743</v>
      </c>
      <c r="C588" t="s">
        <v>849</v>
      </c>
      <c r="D588">
        <v>2005</v>
      </c>
      <c r="E588" t="s">
        <v>7</v>
      </c>
      <c r="F588" s="4">
        <v>3.3888888888888885E-2</v>
      </c>
      <c r="G588">
        <v>18</v>
      </c>
      <c r="H588" s="6">
        <f>(200-100*F588/F$547)*K$1</f>
        <v>113.77128953771293</v>
      </c>
      <c r="L588" t="e">
        <f>VLOOKUP(B588,'свод по группам'!B$5:AA$579,26,FALSE)</f>
        <v>#N/A</v>
      </c>
    </row>
    <row r="589" spans="1:12" x14ac:dyDescent="0.3">
      <c r="A589" s="34">
        <v>31</v>
      </c>
      <c r="B589" t="s">
        <v>757</v>
      </c>
      <c r="C589" t="s">
        <v>849</v>
      </c>
      <c r="D589">
        <v>2006</v>
      </c>
      <c r="E589" t="s">
        <v>7</v>
      </c>
      <c r="F589" s="4">
        <v>3.622685185185185E-2</v>
      </c>
      <c r="G589">
        <v>31</v>
      </c>
      <c r="H589" s="6">
        <f>(200-100*F589/F$547)*K$1</f>
        <v>102.30332522303327</v>
      </c>
      <c r="L589" t="e">
        <f>VLOOKUP(B589,'свод по группам'!B$5:AA$579,26,FALSE)</f>
        <v>#N/A</v>
      </c>
    </row>
    <row r="590" spans="1:12" x14ac:dyDescent="0.3">
      <c r="A590" s="34">
        <v>12</v>
      </c>
      <c r="B590" t="s">
        <v>735</v>
      </c>
      <c r="C590" t="s">
        <v>265</v>
      </c>
      <c r="D590">
        <v>2006</v>
      </c>
      <c r="E590" t="s">
        <v>7</v>
      </c>
      <c r="F590" s="4">
        <v>3.3043981481481487E-2</v>
      </c>
      <c r="G590">
        <v>12</v>
      </c>
      <c r="H590" s="6">
        <f>(200-100*F590/F$547)*K$1</f>
        <v>117.9156528791565</v>
      </c>
      <c r="L590" t="e">
        <f>VLOOKUP(B590,'свод по группам'!B$5:AA$579,26,FALSE)</f>
        <v>#N/A</v>
      </c>
    </row>
    <row r="591" spans="1:12" x14ac:dyDescent="0.3">
      <c r="A591" s="34">
        <v>53</v>
      </c>
      <c r="B591" t="s">
        <v>745</v>
      </c>
      <c r="C591" t="s">
        <v>265</v>
      </c>
      <c r="D591">
        <v>2005</v>
      </c>
      <c r="E591" t="s">
        <v>7</v>
      </c>
      <c r="H591" s="6"/>
      <c r="L591" t="e">
        <f>VLOOKUP(B591,'свод по группам'!B$5:AA$579,26,FALSE)</f>
        <v>#N/A</v>
      </c>
    </row>
    <row r="592" spans="1:12" x14ac:dyDescent="0.3">
      <c r="A592" s="34">
        <v>19</v>
      </c>
      <c r="B592" t="s">
        <v>736</v>
      </c>
      <c r="C592" t="s">
        <v>284</v>
      </c>
      <c r="D592">
        <v>2005</v>
      </c>
      <c r="E592" t="s">
        <v>7</v>
      </c>
      <c r="F592" s="4">
        <v>3.4108796296296297E-2</v>
      </c>
      <c r="G592">
        <v>19</v>
      </c>
      <c r="H592" s="6">
        <f>(200-100*F592/F$547)*K$1</f>
        <v>112.69261962692619</v>
      </c>
      <c r="L592" t="e">
        <f>VLOOKUP(B592,'свод по группам'!B$5:AA$579,26,FALSE)</f>
        <v>#N/A</v>
      </c>
    </row>
    <row r="593" spans="1:12" x14ac:dyDescent="0.3">
      <c r="A593" s="34">
        <v>35</v>
      </c>
      <c r="B593" t="s">
        <v>775</v>
      </c>
      <c r="C593" t="s">
        <v>284</v>
      </c>
      <c r="D593">
        <v>2006</v>
      </c>
      <c r="E593" t="s">
        <v>8</v>
      </c>
      <c r="F593" s="4">
        <v>4.0208333333333332E-2</v>
      </c>
      <c r="G593">
        <v>35</v>
      </c>
      <c r="H593" s="6">
        <f>(200-100*F593/F$547)*K$1</f>
        <v>82.773722627737271</v>
      </c>
      <c r="L593" t="e">
        <f>VLOOKUP(B593,'свод по группам'!B$5:AA$579,26,FALSE)</f>
        <v>#N/A</v>
      </c>
    </row>
    <row r="594" spans="1:12" x14ac:dyDescent="0.3">
      <c r="A594" s="34">
        <v>2</v>
      </c>
      <c r="B594" t="s">
        <v>721</v>
      </c>
      <c r="C594" t="s">
        <v>256</v>
      </c>
      <c r="D594">
        <v>2006</v>
      </c>
      <c r="E594" t="s">
        <v>7</v>
      </c>
      <c r="F594" s="4">
        <v>2.9351851851851851E-2</v>
      </c>
      <c r="G594">
        <v>2</v>
      </c>
      <c r="H594" s="6">
        <f>(200-100*F594/F$547)*K$1</f>
        <v>136.02595296025953</v>
      </c>
      <c r="L594" t="e">
        <f>VLOOKUP(B594,'свод по группам'!B$5:AA$579,26,FALSE)</f>
        <v>#N/A</v>
      </c>
    </row>
    <row r="595" spans="1:12" x14ac:dyDescent="0.3">
      <c r="A595" s="34">
        <v>52</v>
      </c>
      <c r="B595" t="s">
        <v>753</v>
      </c>
      <c r="C595" t="s">
        <v>256</v>
      </c>
      <c r="D595">
        <v>2005</v>
      </c>
      <c r="E595" t="s">
        <v>7</v>
      </c>
      <c r="H595" s="6"/>
      <c r="L595" t="e">
        <f>VLOOKUP(B595,'свод по группам'!B$5:AA$579,26,FALSE)</f>
        <v>#N/A</v>
      </c>
    </row>
    <row r="596" spans="1:12" x14ac:dyDescent="0.3">
      <c r="A596" s="34">
        <v>36</v>
      </c>
      <c r="B596" t="s">
        <v>777</v>
      </c>
      <c r="C596" t="s">
        <v>239</v>
      </c>
      <c r="D596">
        <v>2006</v>
      </c>
      <c r="E596" t="s">
        <v>8</v>
      </c>
      <c r="F596" s="4">
        <v>4.0555555555555553E-2</v>
      </c>
      <c r="G596">
        <v>36</v>
      </c>
      <c r="H596" s="6">
        <f>(200-100*F596/F$547)*K$1</f>
        <v>81.070559610705629</v>
      </c>
      <c r="L596" t="e">
        <f>VLOOKUP(B596,'свод по группам'!B$5:AA$579,26,FALSE)</f>
        <v>#N/A</v>
      </c>
    </row>
    <row r="597" spans="1:12" x14ac:dyDescent="0.3">
      <c r="A597" s="34">
        <v>60</v>
      </c>
      <c r="B597" t="s">
        <v>771</v>
      </c>
      <c r="C597" t="s">
        <v>239</v>
      </c>
      <c r="D597">
        <v>2006</v>
      </c>
      <c r="E597" t="s">
        <v>8</v>
      </c>
      <c r="H597" s="6"/>
      <c r="L597" t="e">
        <f>VLOOKUP(B597,'свод по группам'!B$5:AA$579,26,FALSE)</f>
        <v>#N/A</v>
      </c>
    </row>
    <row r="598" spans="1:12" x14ac:dyDescent="0.3">
      <c r="A598" s="34">
        <v>63</v>
      </c>
      <c r="B598" t="s">
        <v>780</v>
      </c>
      <c r="C598" t="s">
        <v>239</v>
      </c>
      <c r="D598">
        <v>2006</v>
      </c>
      <c r="E598" t="s">
        <v>8</v>
      </c>
      <c r="H598" s="6"/>
      <c r="L598" t="e">
        <f>VLOOKUP(B598,'свод по группам'!B$5:AA$579,26,FALSE)</f>
        <v>#N/A</v>
      </c>
    </row>
    <row r="599" spans="1:12" x14ac:dyDescent="0.3">
      <c r="A599" s="34">
        <v>65</v>
      </c>
      <c r="B599" t="s">
        <v>785</v>
      </c>
      <c r="C599" t="s">
        <v>239</v>
      </c>
      <c r="D599">
        <v>2005</v>
      </c>
      <c r="E599" t="s">
        <v>8</v>
      </c>
      <c r="H599" s="6"/>
      <c r="L599" t="e">
        <f>VLOOKUP(B599,'свод по группам'!B$5:AA$579,26,FALSE)</f>
        <v>#N/A</v>
      </c>
    </row>
    <row r="600" spans="1:12" x14ac:dyDescent="0.3">
      <c r="A600" s="34">
        <v>66</v>
      </c>
      <c r="B600" t="s">
        <v>784</v>
      </c>
      <c r="C600" t="s">
        <v>239</v>
      </c>
      <c r="D600">
        <v>2006</v>
      </c>
      <c r="E600" t="s">
        <v>8</v>
      </c>
      <c r="H600" s="6"/>
      <c r="L600" t="e">
        <f>VLOOKUP(B600,'свод по группам'!B$5:AA$579,26,FALSE)</f>
        <v>#N/A</v>
      </c>
    </row>
    <row r="601" spans="1:12" x14ac:dyDescent="0.3">
      <c r="A601" s="34">
        <v>67</v>
      </c>
      <c r="B601" t="s">
        <v>782</v>
      </c>
      <c r="C601" t="s">
        <v>239</v>
      </c>
      <c r="D601">
        <v>2006</v>
      </c>
      <c r="E601" t="s">
        <v>8</v>
      </c>
      <c r="H601" s="6"/>
      <c r="L601" t="e">
        <f>VLOOKUP(B601,'свод по группам'!B$5:AA$579,26,FALSE)</f>
        <v>#N/A</v>
      </c>
    </row>
    <row r="602" spans="1:12" x14ac:dyDescent="0.3">
      <c r="A602" s="34">
        <v>74</v>
      </c>
      <c r="B602" t="s">
        <v>788</v>
      </c>
      <c r="C602" t="s">
        <v>239</v>
      </c>
      <c r="D602">
        <v>2006</v>
      </c>
      <c r="E602" t="s">
        <v>8</v>
      </c>
      <c r="F602" s="36"/>
      <c r="H602" s="6"/>
      <c r="L602" t="e">
        <f>VLOOKUP(B602,'свод по группам'!B$5:AA$579,26,FALSE)</f>
        <v>#N/A</v>
      </c>
    </row>
    <row r="603" spans="1:12" x14ac:dyDescent="0.3">
      <c r="A603" s="34">
        <v>75</v>
      </c>
      <c r="B603" t="s">
        <v>846</v>
      </c>
      <c r="C603" t="s">
        <v>239</v>
      </c>
      <c r="D603">
        <v>2005</v>
      </c>
      <c r="E603" t="s">
        <v>7</v>
      </c>
      <c r="H603" s="6"/>
      <c r="L603" t="e">
        <f>VLOOKUP(B603,'свод по группам'!B$5:AA$579,26,FALSE)</f>
        <v>#N/A</v>
      </c>
    </row>
    <row r="604" spans="1:12" x14ac:dyDescent="0.3">
      <c r="A604" s="34">
        <v>76</v>
      </c>
      <c r="B604" t="s">
        <v>769</v>
      </c>
      <c r="C604" t="s">
        <v>239</v>
      </c>
      <c r="D604">
        <v>2006</v>
      </c>
      <c r="E604" t="s">
        <v>7</v>
      </c>
      <c r="H604" s="6"/>
      <c r="L604" t="e">
        <f>VLOOKUP(B604,'свод по группам'!B$5:AA$579,26,FALSE)</f>
        <v>#N/A</v>
      </c>
    </row>
    <row r="605" spans="1:12" x14ac:dyDescent="0.3">
      <c r="A605" s="34">
        <v>29</v>
      </c>
      <c r="B605" t="s">
        <v>764</v>
      </c>
      <c r="C605" t="s">
        <v>611</v>
      </c>
      <c r="D605">
        <v>2006</v>
      </c>
      <c r="E605" t="s">
        <v>7</v>
      </c>
      <c r="F605" s="4">
        <v>3.5624999999999997E-2</v>
      </c>
      <c r="G605">
        <v>29</v>
      </c>
      <c r="H605" s="6">
        <f>(200-100*F605/F$547)*K$1</f>
        <v>105.25547445255479</v>
      </c>
      <c r="L605" t="e">
        <f>VLOOKUP(B605,'свод по группам'!B$5:AA$579,26,FALSE)</f>
        <v>#N/A</v>
      </c>
    </row>
    <row r="606" spans="1:12" x14ac:dyDescent="0.3">
      <c r="A606" s="34">
        <v>6</v>
      </c>
      <c r="B606" t="s">
        <v>740</v>
      </c>
      <c r="C606" t="s">
        <v>259</v>
      </c>
      <c r="D606">
        <v>2006</v>
      </c>
      <c r="E606" t="s">
        <v>7</v>
      </c>
      <c r="F606" s="4">
        <v>3.243055555555556E-2</v>
      </c>
      <c r="G606">
        <v>6</v>
      </c>
      <c r="H606" s="6">
        <f>(200-100*F606/F$547)*K$1</f>
        <v>120.92457420924575</v>
      </c>
      <c r="L606" t="e">
        <f>VLOOKUP(B606,'свод по группам'!B$5:AA$579,26,FALSE)</f>
        <v>#N/A</v>
      </c>
    </row>
    <row r="607" spans="1:12" x14ac:dyDescent="0.3">
      <c r="A607" s="34">
        <v>77</v>
      </c>
      <c r="B607" t="s">
        <v>787</v>
      </c>
      <c r="C607" t="s">
        <v>259</v>
      </c>
      <c r="D607">
        <v>2006</v>
      </c>
      <c r="E607" t="s">
        <v>7</v>
      </c>
      <c r="F607" s="36"/>
      <c r="H607" s="6"/>
      <c r="L607" t="e">
        <f>VLOOKUP(B607,'свод по группам'!B$5:AA$579,26,FALSE)</f>
        <v>#N/A</v>
      </c>
    </row>
    <row r="608" spans="1:12" x14ac:dyDescent="0.3">
      <c r="A608" s="34">
        <v>26</v>
      </c>
      <c r="B608" t="s">
        <v>749</v>
      </c>
      <c r="C608" t="s">
        <v>236</v>
      </c>
      <c r="D608">
        <v>2006</v>
      </c>
      <c r="E608" t="s">
        <v>8</v>
      </c>
      <c r="F608" s="4">
        <v>3.5462962962962967E-2</v>
      </c>
      <c r="G608">
        <v>26</v>
      </c>
      <c r="H608" s="6">
        <f>(200-100*F608/F$547)*K$1</f>
        <v>106.05028386050283</v>
      </c>
      <c r="L608" t="e">
        <f>VLOOKUP(B608,'свод по группам'!B$5:AA$579,26,FALSE)</f>
        <v>#N/A</v>
      </c>
    </row>
    <row r="609" spans="1:12" x14ac:dyDescent="0.3">
      <c r="A609" s="34">
        <v>58</v>
      </c>
      <c r="B609" t="s">
        <v>773</v>
      </c>
      <c r="C609" t="s">
        <v>236</v>
      </c>
      <c r="D609">
        <v>2006</v>
      </c>
      <c r="E609" t="s">
        <v>8</v>
      </c>
      <c r="H609" s="6"/>
      <c r="L609" t="e">
        <f>VLOOKUP(B609,'свод по группам'!B$5:AA$579,26,FALSE)</f>
        <v>#N/A</v>
      </c>
    </row>
    <row r="610" spans="1:12" x14ac:dyDescent="0.3">
      <c r="A610" s="34">
        <v>78</v>
      </c>
      <c r="B610" t="s">
        <v>790</v>
      </c>
      <c r="C610" t="s">
        <v>236</v>
      </c>
      <c r="D610">
        <v>2006</v>
      </c>
      <c r="E610" t="s">
        <v>8</v>
      </c>
      <c r="F610" s="36"/>
      <c r="H610" s="6"/>
      <c r="L610" t="e">
        <f>VLOOKUP(B610,'свод по группам'!B$5:AA$579,26,FALSE)</f>
        <v>#N/A</v>
      </c>
    </row>
    <row r="611" spans="1:12" x14ac:dyDescent="0.3">
      <c r="A611" s="34">
        <v>20</v>
      </c>
      <c r="B611" t="s">
        <v>754</v>
      </c>
      <c r="C611" t="s">
        <v>439</v>
      </c>
      <c r="D611">
        <v>2006</v>
      </c>
      <c r="E611" t="s">
        <v>7</v>
      </c>
      <c r="F611" s="4">
        <v>3.4340277777777782E-2</v>
      </c>
      <c r="G611">
        <v>20</v>
      </c>
      <c r="H611" s="6">
        <f>(200-100*F611/F$547)*K$1</f>
        <v>111.55717761557176</v>
      </c>
      <c r="L611" t="e">
        <f>VLOOKUP(B611,'свод по группам'!B$5:AA$579,26,FALSE)</f>
        <v>#N/A</v>
      </c>
    </row>
    <row r="612" spans="1:12" x14ac:dyDescent="0.3">
      <c r="A612" s="34">
        <v>21</v>
      </c>
      <c r="B612" t="s">
        <v>758</v>
      </c>
      <c r="C612" t="s">
        <v>243</v>
      </c>
      <c r="D612">
        <v>2006</v>
      </c>
      <c r="E612" t="s">
        <v>8</v>
      </c>
      <c r="F612" s="4">
        <v>3.453703703703704E-2</v>
      </c>
      <c r="G612">
        <v>21</v>
      </c>
      <c r="H612" s="6">
        <f>(200-100*F612/F$547)*K$1</f>
        <v>110.59205190592051</v>
      </c>
      <c r="L612" t="e">
        <f>VLOOKUP(B612,'свод по группам'!B$5:AA$579,26,FALSE)</f>
        <v>#N/A</v>
      </c>
    </row>
    <row r="613" spans="1:12" x14ac:dyDescent="0.3">
      <c r="A613" s="34">
        <v>32</v>
      </c>
      <c r="B613" t="s">
        <v>767</v>
      </c>
      <c r="C613" t="s">
        <v>243</v>
      </c>
      <c r="D613">
        <v>2006</v>
      </c>
      <c r="E613" t="s">
        <v>8</v>
      </c>
      <c r="F613" s="4">
        <v>3.6990740740740741E-2</v>
      </c>
      <c r="G613">
        <v>32</v>
      </c>
      <c r="H613" s="6">
        <f>(200-100*F613/F$547)*K$1</f>
        <v>98.556366585563694</v>
      </c>
      <c r="L613" t="e">
        <f>VLOOKUP(B613,'свод по группам'!B$5:AA$579,26,FALSE)</f>
        <v>#N/A</v>
      </c>
    </row>
    <row r="614" spans="1:12" x14ac:dyDescent="0.3">
      <c r="A614" s="34">
        <v>39</v>
      </c>
      <c r="B614" t="s">
        <v>774</v>
      </c>
      <c r="C614" t="s">
        <v>243</v>
      </c>
      <c r="D614">
        <v>2006</v>
      </c>
      <c r="E614" t="s">
        <v>8</v>
      </c>
      <c r="F614" s="4">
        <v>4.1817129629629628E-2</v>
      </c>
      <c r="G614">
        <v>39</v>
      </c>
      <c r="H614" s="6">
        <f>(200-100*F614/F$547)*K$1</f>
        <v>74.882400648824031</v>
      </c>
      <c r="L614" t="e">
        <f>VLOOKUP(B614,'свод по группам'!B$5:AA$579,26,FALSE)</f>
        <v>#N/A</v>
      </c>
    </row>
    <row r="615" spans="1:12" x14ac:dyDescent="0.3">
      <c r="A615" s="34">
        <v>10</v>
      </c>
      <c r="B615" t="s">
        <v>738</v>
      </c>
      <c r="C615" t="s">
        <v>358</v>
      </c>
      <c r="D615">
        <v>2006</v>
      </c>
      <c r="E615" t="s">
        <v>7</v>
      </c>
      <c r="F615" s="4">
        <v>3.2835648148148149E-2</v>
      </c>
      <c r="G615">
        <v>10</v>
      </c>
      <c r="H615" s="6">
        <f>(200-100*F615/F$547)*K$1</f>
        <v>118.93755068937551</v>
      </c>
      <c r="L615" t="e">
        <f>VLOOKUP(B615,'свод по группам'!B$5:AA$579,26,FALSE)</f>
        <v>#N/A</v>
      </c>
    </row>
    <row r="616" spans="1:12" x14ac:dyDescent="0.3">
      <c r="A616" s="34"/>
      <c r="F616" s="4"/>
      <c r="H616" s="6"/>
    </row>
    <row r="617" spans="1:12" x14ac:dyDescent="0.3">
      <c r="A617" s="34">
        <v>51</v>
      </c>
      <c r="B617" t="s">
        <v>106</v>
      </c>
      <c r="C617" t="s">
        <v>229</v>
      </c>
      <c r="D617">
        <v>2006</v>
      </c>
      <c r="E617" t="s">
        <v>7</v>
      </c>
      <c r="H617" s="6"/>
      <c r="L617" t="str">
        <f>VLOOKUP(B617,'свод по группам'!B$5:AA$579,26,FALSE)</f>
        <v>да</v>
      </c>
    </row>
    <row r="618" spans="1:12" x14ac:dyDescent="0.3">
      <c r="A618" s="34">
        <v>55</v>
      </c>
      <c r="B618" t="s">
        <v>104</v>
      </c>
      <c r="C618" t="s">
        <v>229</v>
      </c>
      <c r="D618">
        <v>2006</v>
      </c>
      <c r="E618" t="s">
        <v>7</v>
      </c>
      <c r="H618" s="6"/>
      <c r="L618" t="str">
        <f>VLOOKUP(B618,'свод по группам'!B$5:AA$579,26,FALSE)</f>
        <v>да</v>
      </c>
    </row>
    <row r="619" spans="1:12" x14ac:dyDescent="0.3">
      <c r="A619" s="34">
        <v>71</v>
      </c>
      <c r="B619" t="s">
        <v>12</v>
      </c>
      <c r="C619" t="s">
        <v>229</v>
      </c>
      <c r="D619">
        <v>2005</v>
      </c>
      <c r="E619" t="s">
        <v>7</v>
      </c>
      <c r="H619" s="6"/>
      <c r="L619" t="str">
        <f>VLOOKUP(B619,'свод по группам'!B$5:AA$579,26,FALSE)</f>
        <v>да</v>
      </c>
    </row>
    <row r="620" spans="1:12" x14ac:dyDescent="0.3">
      <c r="A620" s="34"/>
      <c r="H620" s="6"/>
    </row>
    <row r="621" spans="1:12" x14ac:dyDescent="0.3">
      <c r="A621" s="34">
        <v>50</v>
      </c>
      <c r="B621" t="s">
        <v>191</v>
      </c>
      <c r="C621" t="s">
        <v>361</v>
      </c>
      <c r="D621">
        <v>2006</v>
      </c>
      <c r="E621" t="s">
        <v>7</v>
      </c>
      <c r="H621" s="6"/>
      <c r="L621" t="e">
        <f>VLOOKUP(B621,'свод по группам'!B$5:AA$579,26,FALSE)</f>
        <v>#N/A</v>
      </c>
    </row>
    <row r="622" spans="1:12" x14ac:dyDescent="0.3">
      <c r="A622" s="34">
        <v>13</v>
      </c>
      <c r="B622" t="s">
        <v>733</v>
      </c>
      <c r="C622" t="s">
        <v>271</v>
      </c>
      <c r="D622">
        <v>2006</v>
      </c>
      <c r="E622" t="s">
        <v>7</v>
      </c>
      <c r="F622" s="4">
        <v>3.3090277777777781E-2</v>
      </c>
      <c r="G622">
        <v>13</v>
      </c>
      <c r="H622" s="6">
        <f>(200-100*F622/F$547)*K$1</f>
        <v>117.68856447688565</v>
      </c>
      <c r="L622" t="e">
        <f>VLOOKUP(B622,'свод по группам'!B$5:AA$579,26,FALSE)</f>
        <v>#N/A</v>
      </c>
    </row>
    <row r="623" spans="1:12" x14ac:dyDescent="0.3">
      <c r="A623" s="34">
        <v>37</v>
      </c>
      <c r="B623" t="s">
        <v>776</v>
      </c>
      <c r="C623" t="s">
        <v>271</v>
      </c>
      <c r="D623">
        <v>2006</v>
      </c>
      <c r="E623" t="s">
        <v>7</v>
      </c>
      <c r="F623" s="4">
        <v>4.1666666666666664E-2</v>
      </c>
      <c r="G623">
        <v>37</v>
      </c>
      <c r="H623" s="6">
        <f>(200-100*F623/F$547)*K$1</f>
        <v>75.620437956204412</v>
      </c>
      <c r="L623" t="e">
        <f>VLOOKUP(B623,'свод по группам'!B$5:AA$579,26,FALSE)</f>
        <v>#N/A</v>
      </c>
    </row>
    <row r="624" spans="1:12" x14ac:dyDescent="0.3">
      <c r="A624" s="34">
        <v>40</v>
      </c>
      <c r="B624" t="s">
        <v>783</v>
      </c>
      <c r="C624" t="s">
        <v>326</v>
      </c>
      <c r="D624">
        <v>2006</v>
      </c>
      <c r="E624" t="s">
        <v>10</v>
      </c>
      <c r="F624" s="4">
        <v>4.9548611111111113E-2</v>
      </c>
      <c r="H624" s="6">
        <f>(200-100*F624/F$547)*K$1</f>
        <v>36.958637469586364</v>
      </c>
      <c r="L624" t="e">
        <f>VLOOKUP(B624,'свод по группам'!B$5:AA$579,26,FALSE)</f>
        <v>#N/A</v>
      </c>
    </row>
    <row r="625" spans="1:12" x14ac:dyDescent="0.3">
      <c r="A625" s="34">
        <v>59</v>
      </c>
      <c r="B625" t="s">
        <v>768</v>
      </c>
      <c r="C625" t="s">
        <v>855</v>
      </c>
      <c r="D625">
        <v>2006</v>
      </c>
      <c r="E625" t="s">
        <v>7</v>
      </c>
      <c r="H625" s="6"/>
      <c r="L625" t="e">
        <f>VLOOKUP(B625,'свод по группам'!B$5:AA$579,26,FALSE)</f>
        <v>#N/A</v>
      </c>
    </row>
    <row r="626" spans="1:12" x14ac:dyDescent="0.3">
      <c r="A626" s="34">
        <v>79</v>
      </c>
      <c r="B626" t="s">
        <v>789</v>
      </c>
      <c r="C626" t="s">
        <v>855</v>
      </c>
      <c r="D626">
        <v>2006</v>
      </c>
      <c r="E626" t="s">
        <v>10</v>
      </c>
      <c r="F626" s="36"/>
      <c r="H626" s="6"/>
      <c r="L626" t="e">
        <f>VLOOKUP(B626,'свод по группам'!B$5:AA$579,26,FALSE)</f>
        <v>#N/A</v>
      </c>
    </row>
    <row r="627" spans="1:12" x14ac:dyDescent="0.3">
      <c r="A627" s="34"/>
      <c r="B627" t="s">
        <v>791</v>
      </c>
      <c r="F627" s="4"/>
      <c r="H627" s="6"/>
      <c r="L627" t="e">
        <f>VLOOKUP(B627,'свод по группам'!B$5:AA$579,26,FALSE)</f>
        <v>#N/A</v>
      </c>
    </row>
  </sheetData>
  <sortState ref="A548:L625">
    <sortCondition ref="C548:C625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"/>
  <sheetViews>
    <sheetView topLeftCell="A627" workbookViewId="0">
      <selection activeCell="L645" sqref="L645"/>
    </sheetView>
  </sheetViews>
  <sheetFormatPr defaultRowHeight="14.4" x14ac:dyDescent="0.3"/>
  <cols>
    <col min="2" max="2" width="22.21875" customWidth="1"/>
    <col min="3" max="3" width="15.109375" customWidth="1"/>
  </cols>
  <sheetData>
    <row r="1" spans="1:12" ht="23.4" x14ac:dyDescent="0.35">
      <c r="A1" s="8"/>
      <c r="J1" s="9" t="s">
        <v>15</v>
      </c>
      <c r="K1" s="10">
        <v>1.4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140</v>
      </c>
      <c r="L3" t="e">
        <f>VLOOKUP(B3,'свод по группам'!B$5:AA$185,15,FALSE)</f>
        <v>#N/A</v>
      </c>
    </row>
    <row r="5" spans="1:12" ht="15" x14ac:dyDescent="0.3">
      <c r="A5" s="2" t="s">
        <v>0</v>
      </c>
      <c r="B5" t="s">
        <v>1</v>
      </c>
      <c r="C5" t="s">
        <v>2</v>
      </c>
      <c r="D5" t="s">
        <v>3</v>
      </c>
      <c r="E5" t="s">
        <v>4</v>
      </c>
      <c r="F5" t="s">
        <v>793</v>
      </c>
      <c r="G5" t="s">
        <v>6</v>
      </c>
    </row>
    <row r="6" spans="1:12" ht="15" x14ac:dyDescent="0.3">
      <c r="A6" s="3">
        <v>1</v>
      </c>
      <c r="B6" t="s">
        <v>221</v>
      </c>
      <c r="C6" t="s">
        <v>222</v>
      </c>
      <c r="D6">
        <v>2009</v>
      </c>
      <c r="E6" t="s">
        <v>8</v>
      </c>
      <c r="F6" s="4">
        <v>5.8506944444444452E-2</v>
      </c>
      <c r="G6">
        <v>1</v>
      </c>
      <c r="H6" s="6">
        <f t="shared" ref="H6:H14" si="1">(200-100*F6/F$6)*K$1</f>
        <v>140</v>
      </c>
      <c r="L6" t="e">
        <f>VLOOKUP(B6,'свод по группам'!B$5:AA$185,26,FALSE)</f>
        <v>#N/A</v>
      </c>
    </row>
    <row r="7" spans="1:12" ht="15" x14ac:dyDescent="0.3">
      <c r="A7" s="3">
        <v>5</v>
      </c>
      <c r="B7" t="s">
        <v>276</v>
      </c>
      <c r="C7" t="s">
        <v>277</v>
      </c>
      <c r="D7">
        <v>2009</v>
      </c>
      <c r="E7" t="s">
        <v>8</v>
      </c>
      <c r="F7" s="4">
        <v>6.3159722222222228E-2</v>
      </c>
      <c r="G7">
        <v>5</v>
      </c>
      <c r="H7" s="6">
        <f t="shared" si="1"/>
        <v>128.86646884272997</v>
      </c>
      <c r="I7" s="4"/>
      <c r="J7" s="4"/>
      <c r="L7" t="e">
        <f>VLOOKUP(B7,'свод по группам'!B$5:AA$185,26,FALSE)</f>
        <v>#N/A</v>
      </c>
    </row>
    <row r="8" spans="1:12" ht="15" x14ac:dyDescent="0.3">
      <c r="A8" s="3">
        <v>62</v>
      </c>
      <c r="B8" t="s">
        <v>280</v>
      </c>
      <c r="C8" t="s">
        <v>277</v>
      </c>
      <c r="D8">
        <v>2009</v>
      </c>
      <c r="E8" t="s">
        <v>8</v>
      </c>
      <c r="F8" s="4">
        <v>9.6041666666666678E-2</v>
      </c>
      <c r="G8">
        <v>62</v>
      </c>
      <c r="H8" s="6">
        <f t="shared" si="1"/>
        <v>50.183976261127604</v>
      </c>
      <c r="I8" s="4"/>
      <c r="J8" s="4"/>
      <c r="L8" t="e">
        <f>VLOOKUP(B8,'свод по группам'!B$5:AA$185,26,FALSE)</f>
        <v>#N/A</v>
      </c>
    </row>
    <row r="9" spans="1:12" ht="15" x14ac:dyDescent="0.3">
      <c r="A9" s="3">
        <v>70</v>
      </c>
      <c r="B9" t="s">
        <v>285</v>
      </c>
      <c r="C9" t="s">
        <v>286</v>
      </c>
      <c r="D9">
        <v>2010</v>
      </c>
      <c r="E9" t="s">
        <v>8</v>
      </c>
      <c r="F9" s="4">
        <v>9.9583333333333343E-2</v>
      </c>
      <c r="G9">
        <v>70</v>
      </c>
      <c r="H9" s="6">
        <f t="shared" si="1"/>
        <v>41.709198813056403</v>
      </c>
      <c r="I9" s="4"/>
      <c r="J9" s="4"/>
      <c r="L9" t="e">
        <f>VLOOKUP(B9,'свод по группам'!B$5:AA$185,26,FALSE)</f>
        <v>#N/A</v>
      </c>
    </row>
    <row r="10" spans="1:12" ht="15" x14ac:dyDescent="0.3">
      <c r="A10" s="3">
        <v>63</v>
      </c>
      <c r="B10" t="s">
        <v>320</v>
      </c>
      <c r="C10" t="s">
        <v>321</v>
      </c>
      <c r="D10">
        <v>2010</v>
      </c>
      <c r="E10" t="s">
        <v>22</v>
      </c>
      <c r="F10" s="4">
        <v>9.6307870370370363E-2</v>
      </c>
      <c r="G10">
        <v>63</v>
      </c>
      <c r="H10" s="6">
        <f t="shared" si="1"/>
        <v>49.546983184965413</v>
      </c>
      <c r="I10" s="4"/>
      <c r="J10" s="4"/>
      <c r="L10" t="e">
        <f>VLOOKUP(B10,'свод по группам'!B$5:AA$185,26,FALSE)</f>
        <v>#N/A</v>
      </c>
    </row>
    <row r="11" spans="1:12" ht="15" x14ac:dyDescent="0.3">
      <c r="A11" s="3">
        <v>22</v>
      </c>
      <c r="B11" t="s">
        <v>250</v>
      </c>
      <c r="C11" t="s">
        <v>228</v>
      </c>
      <c r="D11">
        <v>2010</v>
      </c>
      <c r="E11" t="s">
        <v>8</v>
      </c>
      <c r="F11" s="4">
        <v>7.3923611111111107E-2</v>
      </c>
      <c r="G11">
        <v>22</v>
      </c>
      <c r="H11" s="6">
        <f t="shared" si="1"/>
        <v>103.1097922848665</v>
      </c>
      <c r="I11" s="4"/>
      <c r="J11" s="4"/>
      <c r="L11" t="e">
        <f>VLOOKUP(B11,'свод по группам'!B$5:AA$185,26,FALSE)</f>
        <v>#N/A</v>
      </c>
    </row>
    <row r="12" spans="1:12" ht="15" x14ac:dyDescent="0.3">
      <c r="A12" s="3">
        <v>41</v>
      </c>
      <c r="B12" t="s">
        <v>227</v>
      </c>
      <c r="C12" t="s">
        <v>228</v>
      </c>
      <c r="D12">
        <v>2010</v>
      </c>
      <c r="E12" t="s">
        <v>8</v>
      </c>
      <c r="F12" s="4">
        <v>8.2569444444444445E-2</v>
      </c>
      <c r="G12">
        <v>41</v>
      </c>
      <c r="H12" s="6">
        <f t="shared" si="1"/>
        <v>82.421364985163194</v>
      </c>
      <c r="I12" s="4"/>
      <c r="J12" s="4"/>
      <c r="L12" t="e">
        <f>VLOOKUP(B12,'свод по группам'!B$5:AA$185,26,FALSE)</f>
        <v>#N/A</v>
      </c>
    </row>
    <row r="13" spans="1:12" ht="15" x14ac:dyDescent="0.3">
      <c r="A13" s="3">
        <v>46</v>
      </c>
      <c r="B13" t="s">
        <v>251</v>
      </c>
      <c r="C13" t="s">
        <v>228</v>
      </c>
      <c r="D13">
        <v>2009</v>
      </c>
      <c r="E13" t="s">
        <v>8</v>
      </c>
      <c r="F13" s="4">
        <v>8.5034722222222234E-2</v>
      </c>
      <c r="G13">
        <v>46</v>
      </c>
      <c r="H13" s="6">
        <f t="shared" si="1"/>
        <v>76.522255192878319</v>
      </c>
      <c r="I13" s="4"/>
      <c r="J13" s="4"/>
      <c r="L13" t="e">
        <f>VLOOKUP(B13,'свод по группам'!B$5:AA$185,26,FALSE)</f>
        <v>#N/A</v>
      </c>
    </row>
    <row r="14" spans="1:12" ht="15" x14ac:dyDescent="0.3">
      <c r="A14" s="3">
        <v>54</v>
      </c>
      <c r="B14" t="s">
        <v>257</v>
      </c>
      <c r="C14" t="s">
        <v>228</v>
      </c>
      <c r="D14">
        <v>2009</v>
      </c>
      <c r="E14" t="s">
        <v>8</v>
      </c>
      <c r="F14" s="4">
        <v>9.0069444444444438E-2</v>
      </c>
      <c r="G14">
        <v>54</v>
      </c>
      <c r="H14" s="6">
        <f t="shared" si="1"/>
        <v>64.474777448071237</v>
      </c>
      <c r="I14" s="4"/>
      <c r="J14" s="4"/>
      <c r="L14" t="e">
        <f>VLOOKUP(B14,'свод по группам'!B$5:AA$185,26,FALSE)</f>
        <v>#N/A</v>
      </c>
    </row>
    <row r="15" spans="1:12" ht="15" x14ac:dyDescent="0.3">
      <c r="A15" s="3">
        <v>114</v>
      </c>
      <c r="B15" t="s">
        <v>223</v>
      </c>
      <c r="C15" t="s">
        <v>224</v>
      </c>
      <c r="D15">
        <v>2009</v>
      </c>
      <c r="E15" t="s">
        <v>8</v>
      </c>
      <c r="F15" s="4">
        <v>4.6203703703703698E-2</v>
      </c>
      <c r="H15" s="6"/>
      <c r="I15" s="4"/>
      <c r="J15" s="4"/>
      <c r="L15" t="e">
        <f>VLOOKUP(B15,'свод по группам'!B$5:AA$185,26,FALSE)</f>
        <v>#N/A</v>
      </c>
    </row>
    <row r="16" spans="1:12" ht="15" x14ac:dyDescent="0.3">
      <c r="A16" s="3">
        <v>13</v>
      </c>
      <c r="B16" t="s">
        <v>225</v>
      </c>
      <c r="C16" t="s">
        <v>226</v>
      </c>
      <c r="D16">
        <v>2009</v>
      </c>
      <c r="E16" t="s">
        <v>8</v>
      </c>
      <c r="F16" s="4">
        <v>7.0787037037037037E-2</v>
      </c>
      <c r="G16">
        <v>13</v>
      </c>
      <c r="H16" s="6">
        <f>(200-100*F16/F$6)*K$1</f>
        <v>110.61523244312563</v>
      </c>
      <c r="I16" s="4"/>
      <c r="J16" s="4"/>
      <c r="L16" t="e">
        <f>VLOOKUP(B16,'свод по группам'!B$5:AA$185,26,FALSE)</f>
        <v>#N/A</v>
      </c>
    </row>
    <row r="17" spans="1:12" ht="15" x14ac:dyDescent="0.3">
      <c r="A17" s="3">
        <v>15</v>
      </c>
      <c r="B17" t="s">
        <v>241</v>
      </c>
      <c r="C17" t="s">
        <v>226</v>
      </c>
      <c r="D17">
        <v>2010</v>
      </c>
      <c r="E17" t="s">
        <v>8</v>
      </c>
      <c r="F17" s="4">
        <v>7.1296296296296288E-2</v>
      </c>
      <c r="G17">
        <v>15</v>
      </c>
      <c r="H17" s="6">
        <f>(200-100*F17/F$6)*K$1</f>
        <v>109.39663699307619</v>
      </c>
      <c r="I17" s="4"/>
      <c r="J17" s="4"/>
      <c r="L17" t="e">
        <f>VLOOKUP(B17,'свод по группам'!B$5:AA$185,26,FALSE)</f>
        <v>#N/A</v>
      </c>
    </row>
    <row r="18" spans="1:12" ht="15" x14ac:dyDescent="0.3">
      <c r="A18" s="3">
        <v>20</v>
      </c>
      <c r="B18" t="s">
        <v>237</v>
      </c>
      <c r="C18" t="s">
        <v>226</v>
      </c>
      <c r="D18">
        <v>2009</v>
      </c>
      <c r="E18" t="s">
        <v>8</v>
      </c>
      <c r="F18" s="4">
        <v>7.3171296296296304E-2</v>
      </c>
      <c r="G18">
        <v>20</v>
      </c>
      <c r="H18" s="6">
        <f>(200-100*F18/F$6)*K$1</f>
        <v>104.90999010880316</v>
      </c>
      <c r="I18" s="4"/>
      <c r="J18" s="4"/>
      <c r="L18" t="e">
        <f>VLOOKUP(B18,'свод по группам'!B$5:AA$185,26,FALSE)</f>
        <v>#N/A</v>
      </c>
    </row>
    <row r="19" spans="1:12" ht="15" x14ac:dyDescent="0.3">
      <c r="A19" s="3">
        <v>49</v>
      </c>
      <c r="B19" t="s">
        <v>312</v>
      </c>
      <c r="C19" t="s">
        <v>226</v>
      </c>
      <c r="D19">
        <v>2009</v>
      </c>
      <c r="E19" t="s">
        <v>8</v>
      </c>
      <c r="F19" s="4">
        <v>8.6493055555555545E-2</v>
      </c>
      <c r="G19">
        <v>49</v>
      </c>
      <c r="H19" s="6">
        <f>(200-100*F19/F$6)*K$1</f>
        <v>73.032640949554917</v>
      </c>
      <c r="I19" s="4"/>
      <c r="J19" s="4"/>
      <c r="L19" t="e">
        <f>VLOOKUP(B19,'свод по группам'!B$5:AA$185,26,FALSE)</f>
        <v>#N/A</v>
      </c>
    </row>
    <row r="20" spans="1:12" ht="15" x14ac:dyDescent="0.3">
      <c r="A20" s="3">
        <v>117</v>
      </c>
      <c r="B20" t="s">
        <v>279</v>
      </c>
      <c r="C20" t="s">
        <v>226</v>
      </c>
      <c r="D20">
        <v>2009</v>
      </c>
      <c r="E20" t="s">
        <v>8</v>
      </c>
      <c r="F20" s="4">
        <v>5.3449074074074072E-2</v>
      </c>
      <c r="H20" s="6"/>
      <c r="I20" s="4"/>
      <c r="L20" t="e">
        <f>VLOOKUP(B20,'свод по группам'!B$5:AA$185,26,FALSE)</f>
        <v>#N/A</v>
      </c>
    </row>
    <row r="21" spans="1:12" ht="15" x14ac:dyDescent="0.3">
      <c r="A21" s="3">
        <v>9</v>
      </c>
      <c r="B21" t="s">
        <v>274</v>
      </c>
      <c r="C21" t="s">
        <v>222</v>
      </c>
      <c r="D21">
        <v>2009</v>
      </c>
      <c r="E21" t="s">
        <v>8</v>
      </c>
      <c r="F21" s="4">
        <v>6.6296296296296298E-2</v>
      </c>
      <c r="G21">
        <v>9</v>
      </c>
      <c r="H21" s="6">
        <f t="shared" ref="H21:H32" si="2">(200-100*F21/F$6)*K$1</f>
        <v>121.36102868447084</v>
      </c>
      <c r="I21" s="4"/>
      <c r="J21" s="4"/>
      <c r="L21" t="e">
        <f>VLOOKUP(B21,'свод по группам'!B$5:AA$185,26,FALSE)</f>
        <v>#N/A</v>
      </c>
    </row>
    <row r="22" spans="1:12" ht="15" x14ac:dyDescent="0.3">
      <c r="A22" s="3">
        <v>25</v>
      </c>
      <c r="B22" t="s">
        <v>282</v>
      </c>
      <c r="C22" t="s">
        <v>222</v>
      </c>
      <c r="D22">
        <v>2010</v>
      </c>
      <c r="E22" t="s">
        <v>8</v>
      </c>
      <c r="F22" s="4">
        <v>7.5821759259259255E-2</v>
      </c>
      <c r="G22">
        <v>25</v>
      </c>
      <c r="H22" s="6">
        <f t="shared" si="2"/>
        <v>98.567754698318524</v>
      </c>
      <c r="I22" s="4"/>
      <c r="J22" s="4"/>
      <c r="L22" t="e">
        <f>VLOOKUP(B22,'свод по группам'!B$5:AA$185,26,FALSE)</f>
        <v>#N/A</v>
      </c>
    </row>
    <row r="23" spans="1:12" ht="15" x14ac:dyDescent="0.3">
      <c r="A23" s="3">
        <v>33</v>
      </c>
      <c r="B23" t="s">
        <v>269</v>
      </c>
      <c r="C23" t="s">
        <v>222</v>
      </c>
      <c r="D23">
        <v>2010</v>
      </c>
      <c r="E23" t="s">
        <v>22</v>
      </c>
      <c r="F23" s="4">
        <v>7.8935185185185178E-2</v>
      </c>
      <c r="G23">
        <v>33</v>
      </c>
      <c r="H23" s="6">
        <f t="shared" si="2"/>
        <v>91.117705242334324</v>
      </c>
      <c r="I23" s="4"/>
      <c r="J23" s="4"/>
      <c r="L23" t="e">
        <f>VLOOKUP(B23,'свод по группам'!B$5:AA$185,26,FALSE)</f>
        <v>#N/A</v>
      </c>
    </row>
    <row r="24" spans="1:12" ht="15" x14ac:dyDescent="0.3">
      <c r="A24" s="3">
        <v>39</v>
      </c>
      <c r="B24" t="s">
        <v>795</v>
      </c>
      <c r="C24" t="s">
        <v>222</v>
      </c>
      <c r="D24">
        <v>2010</v>
      </c>
      <c r="E24" t="s">
        <v>22</v>
      </c>
      <c r="F24" s="4">
        <v>8.2106481481481489E-2</v>
      </c>
      <c r="G24">
        <v>39</v>
      </c>
      <c r="H24" s="6">
        <f t="shared" si="2"/>
        <v>83.529179030662732</v>
      </c>
      <c r="I24" s="4"/>
      <c r="J24" s="4"/>
      <c r="L24" t="e">
        <f>VLOOKUP(B24,'свод по группам'!B$5:AA$185,26,FALSE)</f>
        <v>#N/A</v>
      </c>
    </row>
    <row r="25" spans="1:12" ht="15" x14ac:dyDescent="0.3">
      <c r="A25" s="3">
        <v>40</v>
      </c>
      <c r="B25" t="s">
        <v>309</v>
      </c>
      <c r="C25" t="s">
        <v>222</v>
      </c>
      <c r="D25">
        <v>2009</v>
      </c>
      <c r="E25" t="s">
        <v>10</v>
      </c>
      <c r="F25" s="4">
        <v>8.2245370370370371E-2</v>
      </c>
      <c r="G25">
        <v>40</v>
      </c>
      <c r="H25" s="6">
        <f t="shared" si="2"/>
        <v>83.196834817012871</v>
      </c>
      <c r="I25" s="4"/>
      <c r="J25" s="4"/>
      <c r="L25" t="e">
        <f>VLOOKUP(B25,'свод по группам'!B$5:AA$185,26,FALSE)</f>
        <v>#N/A</v>
      </c>
    </row>
    <row r="26" spans="1:12" ht="15" x14ac:dyDescent="0.3">
      <c r="A26" s="3">
        <v>42</v>
      </c>
      <c r="B26" t="s">
        <v>262</v>
      </c>
      <c r="C26" t="s">
        <v>222</v>
      </c>
      <c r="D26">
        <v>2009</v>
      </c>
      <c r="E26" t="s">
        <v>8</v>
      </c>
      <c r="F26" s="4">
        <v>8.3298611111111115E-2</v>
      </c>
      <c r="G26">
        <v>42</v>
      </c>
      <c r="H26" s="6">
        <f t="shared" si="2"/>
        <v>80.676557863501515</v>
      </c>
      <c r="I26" s="4"/>
      <c r="J26" s="4"/>
      <c r="L26" t="e">
        <f>VLOOKUP(B26,'свод по группам'!B$5:AA$185,26,FALSE)</f>
        <v>#N/A</v>
      </c>
    </row>
    <row r="27" spans="1:12" ht="15" x14ac:dyDescent="0.3">
      <c r="A27" s="3">
        <v>66</v>
      </c>
      <c r="B27" t="s">
        <v>234</v>
      </c>
      <c r="C27" t="s">
        <v>222</v>
      </c>
      <c r="D27">
        <v>2009</v>
      </c>
      <c r="E27" t="s">
        <v>8</v>
      </c>
      <c r="F27" s="4">
        <v>9.8298611111111114E-2</v>
      </c>
      <c r="G27">
        <v>66</v>
      </c>
      <c r="H27" s="6">
        <f t="shared" si="2"/>
        <v>44.78338278931755</v>
      </c>
      <c r="I27" s="4"/>
      <c r="J27" s="4"/>
      <c r="L27" t="e">
        <f>VLOOKUP(B27,'свод по группам'!B$5:AA$185,26,FALSE)</f>
        <v>#N/A</v>
      </c>
    </row>
    <row r="28" spans="1:12" ht="15" x14ac:dyDescent="0.3">
      <c r="A28" s="3">
        <v>74</v>
      </c>
      <c r="B28" t="s">
        <v>353</v>
      </c>
      <c r="C28" t="s">
        <v>222</v>
      </c>
      <c r="D28">
        <v>2010</v>
      </c>
      <c r="E28" t="s">
        <v>22</v>
      </c>
      <c r="F28" s="4">
        <v>0.10052083333333334</v>
      </c>
      <c r="G28">
        <v>74</v>
      </c>
      <c r="H28" s="6">
        <f t="shared" si="2"/>
        <v>39.465875370919896</v>
      </c>
      <c r="I28" s="4"/>
      <c r="J28" s="4"/>
      <c r="L28" t="e">
        <f>VLOOKUP(B28,'свод по группам'!B$5:AA$185,26,FALSE)</f>
        <v>#N/A</v>
      </c>
    </row>
    <row r="29" spans="1:12" ht="15" x14ac:dyDescent="0.3">
      <c r="A29" s="3">
        <v>75</v>
      </c>
      <c r="B29" t="s">
        <v>287</v>
      </c>
      <c r="C29" t="s">
        <v>222</v>
      </c>
      <c r="D29">
        <v>2009</v>
      </c>
      <c r="E29" t="s">
        <v>8</v>
      </c>
      <c r="F29" s="4">
        <v>0.10055555555555555</v>
      </c>
      <c r="G29">
        <v>75</v>
      </c>
      <c r="H29" s="6">
        <f t="shared" si="2"/>
        <v>39.382789317507452</v>
      </c>
      <c r="I29" s="4"/>
      <c r="J29" s="4"/>
      <c r="L29" t="e">
        <f>VLOOKUP(B29,'свод по группам'!B$5:AA$185,26,FALSE)</f>
        <v>#N/A</v>
      </c>
    </row>
    <row r="30" spans="1:12" ht="15" x14ac:dyDescent="0.3">
      <c r="A30" s="3">
        <v>81</v>
      </c>
      <c r="B30" t="s">
        <v>327</v>
      </c>
      <c r="C30" t="s">
        <v>222</v>
      </c>
      <c r="D30">
        <v>2009</v>
      </c>
      <c r="E30" t="s">
        <v>44</v>
      </c>
      <c r="F30" s="4">
        <v>0.10336805555555556</v>
      </c>
      <c r="G30">
        <v>81</v>
      </c>
      <c r="H30" s="6">
        <f t="shared" si="2"/>
        <v>32.652818991097938</v>
      </c>
      <c r="I30" s="4"/>
      <c r="J30" s="4"/>
      <c r="L30" t="e">
        <f>VLOOKUP(B30,'свод по группам'!B$5:AA$185,26,FALSE)</f>
        <v>#N/A</v>
      </c>
    </row>
    <row r="31" spans="1:12" ht="15" x14ac:dyDescent="0.3">
      <c r="A31" s="3">
        <v>86</v>
      </c>
      <c r="B31" t="s">
        <v>799</v>
      </c>
      <c r="C31" t="s">
        <v>222</v>
      </c>
      <c r="D31">
        <v>2010</v>
      </c>
      <c r="E31" t="s">
        <v>22</v>
      </c>
      <c r="F31" s="4">
        <v>0.10907407407407409</v>
      </c>
      <c r="G31">
        <v>86</v>
      </c>
      <c r="H31" s="6">
        <f t="shared" si="2"/>
        <v>18.999010880316533</v>
      </c>
      <c r="I31" s="4"/>
      <c r="J31" s="4"/>
      <c r="L31" t="e">
        <f>VLOOKUP(B31,'свод по группам'!B$5:AA$185,26,FALSE)</f>
        <v>#N/A</v>
      </c>
    </row>
    <row r="32" spans="1:12" ht="15" x14ac:dyDescent="0.3">
      <c r="A32" s="3">
        <v>91</v>
      </c>
      <c r="B32" t="s">
        <v>315</v>
      </c>
      <c r="C32" t="s">
        <v>222</v>
      </c>
      <c r="D32">
        <v>2009</v>
      </c>
      <c r="E32" t="s">
        <v>44</v>
      </c>
      <c r="F32" s="4">
        <v>0.1155324074074074</v>
      </c>
      <c r="G32">
        <v>91</v>
      </c>
      <c r="H32" s="6">
        <f t="shared" si="2"/>
        <v>3.5450049455984467</v>
      </c>
      <c r="I32" s="4"/>
      <c r="J32" s="4"/>
      <c r="L32" t="e">
        <f>VLOOKUP(B32,'свод по группам'!B$5:AA$185,26,FALSE)</f>
        <v>#N/A</v>
      </c>
    </row>
    <row r="33" spans="1:12" ht="15" x14ac:dyDescent="0.3">
      <c r="A33" s="3">
        <v>110</v>
      </c>
      <c r="B33" t="s">
        <v>354</v>
      </c>
      <c r="C33" t="s">
        <v>222</v>
      </c>
      <c r="D33">
        <v>2009</v>
      </c>
      <c r="E33" t="s">
        <v>44</v>
      </c>
      <c r="F33" s="4">
        <v>0.19869212962962965</v>
      </c>
      <c r="G33">
        <v>110</v>
      </c>
      <c r="H33" s="6"/>
      <c r="I33" s="4"/>
      <c r="J33" s="4"/>
      <c r="L33" t="e">
        <f>VLOOKUP(B33,'свод по группам'!B$5:AA$185,26,FALSE)</f>
        <v>#N/A</v>
      </c>
    </row>
    <row r="34" spans="1:12" ht="15" x14ac:dyDescent="0.3">
      <c r="A34" s="3">
        <v>111</v>
      </c>
      <c r="B34" t="s">
        <v>345</v>
      </c>
      <c r="C34" t="s">
        <v>222</v>
      </c>
      <c r="D34">
        <v>2009</v>
      </c>
      <c r="E34" t="s">
        <v>10</v>
      </c>
      <c r="F34" s="4">
        <v>0.21550925925925926</v>
      </c>
      <c r="G34">
        <v>111</v>
      </c>
      <c r="H34" s="6"/>
      <c r="I34" s="4"/>
      <c r="J34" s="4"/>
      <c r="L34" t="e">
        <f>VLOOKUP(B34,'свод по группам'!B$5:AA$185,26,FALSE)</f>
        <v>#N/A</v>
      </c>
    </row>
    <row r="35" spans="1:12" ht="15" x14ac:dyDescent="0.3">
      <c r="A35" s="3">
        <v>119</v>
      </c>
      <c r="B35" t="s">
        <v>295</v>
      </c>
      <c r="C35" t="s">
        <v>222</v>
      </c>
      <c r="D35">
        <v>2009</v>
      </c>
      <c r="E35" t="s">
        <v>8</v>
      </c>
      <c r="F35" s="4">
        <v>5.9293981481481482E-2</v>
      </c>
      <c r="H35" s="6"/>
      <c r="I35" s="4"/>
      <c r="L35" t="e">
        <f>VLOOKUP(B35,'свод по группам'!B$5:AA$185,26,FALSE)</f>
        <v>#N/A</v>
      </c>
    </row>
    <row r="36" spans="1:12" ht="15" x14ac:dyDescent="0.3">
      <c r="A36" s="3">
        <v>18</v>
      </c>
      <c r="B36" t="s">
        <v>232</v>
      </c>
      <c r="C36" t="s">
        <v>233</v>
      </c>
      <c r="D36">
        <v>2009</v>
      </c>
      <c r="E36" t="s">
        <v>8</v>
      </c>
      <c r="F36" s="4">
        <v>7.2916666666666671E-2</v>
      </c>
      <c r="G36">
        <v>18</v>
      </c>
      <c r="H36" s="6">
        <f t="shared" ref="H36:H42" si="3">(200-100*F36/F$6)*K$1</f>
        <v>105.5192878338279</v>
      </c>
      <c r="I36" s="4"/>
      <c r="J36" s="4"/>
      <c r="L36" t="e">
        <f>VLOOKUP(B36,'свод по группам'!B$5:AA$185,26,FALSE)</f>
        <v>#N/A</v>
      </c>
    </row>
    <row r="37" spans="1:12" ht="15" x14ac:dyDescent="0.3">
      <c r="A37" s="3">
        <v>19</v>
      </c>
      <c r="B37" t="s">
        <v>244</v>
      </c>
      <c r="C37" t="s">
        <v>233</v>
      </c>
      <c r="D37">
        <v>2009</v>
      </c>
      <c r="E37" t="s">
        <v>8</v>
      </c>
      <c r="F37" s="4">
        <v>7.3043981481481488E-2</v>
      </c>
      <c r="G37">
        <v>19</v>
      </c>
      <c r="H37" s="6">
        <f t="shared" si="3"/>
        <v>105.21463897131554</v>
      </c>
      <c r="I37" s="4"/>
      <c r="J37" s="4"/>
      <c r="L37" t="e">
        <f>VLOOKUP(B37,'свод по группам'!B$5:AA$185,26,FALSE)</f>
        <v>#N/A</v>
      </c>
    </row>
    <row r="38" spans="1:12" ht="15" x14ac:dyDescent="0.3">
      <c r="A38" s="3">
        <v>26</v>
      </c>
      <c r="B38" t="s">
        <v>281</v>
      </c>
      <c r="C38" t="s">
        <v>233</v>
      </c>
      <c r="D38">
        <v>2009</v>
      </c>
      <c r="E38" t="s">
        <v>8</v>
      </c>
      <c r="F38" s="4">
        <v>7.5833333333333336E-2</v>
      </c>
      <c r="G38">
        <v>26</v>
      </c>
      <c r="H38" s="6">
        <f t="shared" si="3"/>
        <v>98.540059347181</v>
      </c>
      <c r="I38" s="4"/>
      <c r="J38" s="4"/>
      <c r="L38" t="e">
        <f>VLOOKUP(B38,'свод по группам'!B$5:AA$185,26,FALSE)</f>
        <v>#N/A</v>
      </c>
    </row>
    <row r="39" spans="1:12" ht="15" x14ac:dyDescent="0.3">
      <c r="A39" s="3">
        <v>27</v>
      </c>
      <c r="B39" t="s">
        <v>288</v>
      </c>
      <c r="C39" t="s">
        <v>233</v>
      </c>
      <c r="D39">
        <v>2009</v>
      </c>
      <c r="E39" t="s">
        <v>10</v>
      </c>
      <c r="F39" s="4">
        <v>7.6643518518518514E-2</v>
      </c>
      <c r="G39">
        <v>27</v>
      </c>
      <c r="H39" s="6">
        <f t="shared" si="3"/>
        <v>96.601384767556908</v>
      </c>
      <c r="I39" s="4"/>
      <c r="J39" s="4"/>
      <c r="L39" t="e">
        <f>VLOOKUP(B39,'свод по группам'!B$5:AA$185,26,FALSE)</f>
        <v>#N/A</v>
      </c>
    </row>
    <row r="40" spans="1:12" ht="15" x14ac:dyDescent="0.3">
      <c r="A40" s="3">
        <v>58</v>
      </c>
      <c r="B40" t="s">
        <v>316</v>
      </c>
      <c r="C40" t="s">
        <v>233</v>
      </c>
      <c r="D40">
        <v>2009</v>
      </c>
      <c r="E40" t="s">
        <v>8</v>
      </c>
      <c r="F40" s="4">
        <v>9.2210648148148153E-2</v>
      </c>
      <c r="G40">
        <v>58</v>
      </c>
      <c r="H40" s="6">
        <f t="shared" si="3"/>
        <v>59.351137487636031</v>
      </c>
      <c r="I40" s="4"/>
      <c r="J40" s="4"/>
      <c r="L40" t="e">
        <f>VLOOKUP(B40,'свод по группам'!B$5:AA$185,26,FALSE)</f>
        <v>#N/A</v>
      </c>
    </row>
    <row r="41" spans="1:12" ht="15" x14ac:dyDescent="0.3">
      <c r="A41" s="3">
        <v>68</v>
      </c>
      <c r="B41" t="s">
        <v>322</v>
      </c>
      <c r="C41" t="s">
        <v>233</v>
      </c>
      <c r="D41">
        <v>2010</v>
      </c>
      <c r="E41" t="s">
        <v>8</v>
      </c>
      <c r="F41" s="4">
        <v>9.8460648148148144E-2</v>
      </c>
      <c r="G41">
        <v>68</v>
      </c>
      <c r="H41" s="6">
        <f t="shared" si="3"/>
        <v>44.39564787339269</v>
      </c>
      <c r="I41" s="4"/>
      <c r="J41" s="4"/>
      <c r="L41" t="e">
        <f>VLOOKUP(B41,'свод по группам'!B$5:AA$185,26,FALSE)</f>
        <v>#N/A</v>
      </c>
    </row>
    <row r="42" spans="1:12" ht="15" x14ac:dyDescent="0.3">
      <c r="A42" s="3">
        <v>72</v>
      </c>
      <c r="B42" t="s">
        <v>314</v>
      </c>
      <c r="C42" t="s">
        <v>233</v>
      </c>
      <c r="D42">
        <v>2009</v>
      </c>
      <c r="E42" t="s">
        <v>8</v>
      </c>
      <c r="F42" s="4">
        <v>0.10017361111111112</v>
      </c>
      <c r="G42">
        <v>72</v>
      </c>
      <c r="H42" s="6">
        <f t="shared" si="3"/>
        <v>40.296735905044535</v>
      </c>
      <c r="I42" s="4"/>
      <c r="J42" s="4"/>
      <c r="L42" t="e">
        <f>VLOOKUP(B42,'свод по группам'!B$5:AA$185,26,FALSE)</f>
        <v>#N/A</v>
      </c>
    </row>
    <row r="43" spans="1:12" ht="15" x14ac:dyDescent="0.3">
      <c r="A43" s="3">
        <v>123</v>
      </c>
      <c r="B43" t="s">
        <v>348</v>
      </c>
      <c r="C43" t="s">
        <v>233</v>
      </c>
      <c r="D43">
        <v>2009</v>
      </c>
      <c r="E43" t="s">
        <v>22</v>
      </c>
      <c r="F43" s="4">
        <v>8.2835648148148144E-2</v>
      </c>
      <c r="H43" s="6"/>
      <c r="J43" s="4"/>
      <c r="L43" t="e">
        <f>VLOOKUP(B43,'свод по группам'!B$5:AA$185,26,FALSE)</f>
        <v>#N/A</v>
      </c>
    </row>
    <row r="44" spans="1:12" ht="15" x14ac:dyDescent="0.3">
      <c r="A44" s="3">
        <v>113</v>
      </c>
      <c r="B44" t="s">
        <v>306</v>
      </c>
      <c r="C44" t="s">
        <v>307</v>
      </c>
      <c r="D44">
        <v>2010</v>
      </c>
      <c r="E44" t="s">
        <v>8</v>
      </c>
      <c r="F44" s="4">
        <v>4.5023148148148145E-2</v>
      </c>
      <c r="H44" s="6"/>
      <c r="J44" s="4"/>
      <c r="L44" t="e">
        <f>VLOOKUP(B44,'свод по группам'!B$5:AA$185,26,FALSE)</f>
        <v>#N/A</v>
      </c>
    </row>
    <row r="45" spans="1:12" ht="15" x14ac:dyDescent="0.3">
      <c r="A45" s="3">
        <v>43</v>
      </c>
      <c r="B45" t="s">
        <v>291</v>
      </c>
      <c r="C45" t="s">
        <v>292</v>
      </c>
      <c r="D45">
        <v>2010</v>
      </c>
      <c r="E45" t="s">
        <v>8</v>
      </c>
      <c r="F45" s="4">
        <v>8.3333333333333329E-2</v>
      </c>
      <c r="G45">
        <v>43</v>
      </c>
      <c r="H45" s="6">
        <f t="shared" ref="H45:H56" si="4">(200-100*F45/F$6)*K$1</f>
        <v>80.593471810089071</v>
      </c>
      <c r="I45" s="4"/>
      <c r="J45" s="4"/>
      <c r="L45" t="e">
        <f>VLOOKUP(B45,'свод по группам'!B$5:AA$185,26,FALSE)</f>
        <v>#N/A</v>
      </c>
    </row>
    <row r="46" spans="1:12" ht="15" x14ac:dyDescent="0.3">
      <c r="A46" s="3">
        <v>53</v>
      </c>
      <c r="B46" t="s">
        <v>796</v>
      </c>
      <c r="C46" t="s">
        <v>292</v>
      </c>
      <c r="D46">
        <v>2009</v>
      </c>
      <c r="E46" t="s">
        <v>8</v>
      </c>
      <c r="F46" s="4">
        <v>8.9074074074074083E-2</v>
      </c>
      <c r="G46">
        <v>53</v>
      </c>
      <c r="H46" s="6">
        <f t="shared" si="4"/>
        <v>66.856577645895143</v>
      </c>
      <c r="I46" s="4"/>
      <c r="J46" s="4"/>
      <c r="L46" t="e">
        <f>VLOOKUP(B46,'свод по группам'!B$5:AA$185,26,FALSE)</f>
        <v>#N/A</v>
      </c>
    </row>
    <row r="47" spans="1:12" ht="15" x14ac:dyDescent="0.3">
      <c r="A47" s="3">
        <v>83</v>
      </c>
      <c r="B47" t="s">
        <v>298</v>
      </c>
      <c r="C47" t="s">
        <v>299</v>
      </c>
      <c r="D47">
        <v>2010</v>
      </c>
      <c r="E47" t="s">
        <v>8</v>
      </c>
      <c r="F47" s="4">
        <v>0.10674768518518518</v>
      </c>
      <c r="G47">
        <v>83</v>
      </c>
      <c r="H47" s="6">
        <f t="shared" si="4"/>
        <v>24.565776458951557</v>
      </c>
      <c r="I47" s="4"/>
      <c r="J47" s="4"/>
      <c r="L47" t="e">
        <f>VLOOKUP(B47,'свод по группам'!B$5:AA$185,26,FALSE)</f>
        <v>#N/A</v>
      </c>
    </row>
    <row r="48" spans="1:12" ht="15" x14ac:dyDescent="0.3">
      <c r="A48" s="3">
        <v>4</v>
      </c>
      <c r="B48" t="s">
        <v>230</v>
      </c>
      <c r="C48" t="s">
        <v>231</v>
      </c>
      <c r="D48">
        <v>2009</v>
      </c>
      <c r="E48" t="s">
        <v>8</v>
      </c>
      <c r="F48" s="4">
        <v>6.2013888888888889E-2</v>
      </c>
      <c r="G48">
        <v>4</v>
      </c>
      <c r="H48" s="6">
        <f t="shared" si="4"/>
        <v>131.60830860534125</v>
      </c>
      <c r="I48" s="4"/>
      <c r="J48" s="4"/>
      <c r="L48" t="e">
        <f>VLOOKUP(B48,'свод по группам'!B$5:AA$185,26,FALSE)</f>
        <v>#N/A</v>
      </c>
    </row>
    <row r="49" spans="1:12" ht="15" x14ac:dyDescent="0.3">
      <c r="A49" s="3">
        <v>35</v>
      </c>
      <c r="B49" t="s">
        <v>247</v>
      </c>
      <c r="C49" t="s">
        <v>231</v>
      </c>
      <c r="D49">
        <v>2010</v>
      </c>
      <c r="E49" t="s">
        <v>8</v>
      </c>
      <c r="F49" s="4">
        <v>7.9652777777777781E-2</v>
      </c>
      <c r="G49">
        <v>35</v>
      </c>
      <c r="H49" s="6">
        <f t="shared" si="4"/>
        <v>89.400593471810126</v>
      </c>
      <c r="I49" s="4"/>
      <c r="J49" s="4"/>
      <c r="L49" t="e">
        <f>VLOOKUP(B49,'свод по группам'!B$5:AA$185,26,FALSE)</f>
        <v>#N/A</v>
      </c>
    </row>
    <row r="50" spans="1:12" ht="15" x14ac:dyDescent="0.3">
      <c r="A50" s="3">
        <v>57</v>
      </c>
      <c r="B50" t="s">
        <v>254</v>
      </c>
      <c r="C50" t="s">
        <v>231</v>
      </c>
      <c r="D50">
        <v>2009</v>
      </c>
      <c r="E50" t="s">
        <v>8</v>
      </c>
      <c r="F50" s="4">
        <v>9.2152777777777764E-2</v>
      </c>
      <c r="G50">
        <v>57</v>
      </c>
      <c r="H50" s="6">
        <f t="shared" si="4"/>
        <v>59.48961424332348</v>
      </c>
      <c r="I50" s="4"/>
      <c r="J50" s="4"/>
      <c r="L50" t="e">
        <f>VLOOKUP(B50,'свод по группам'!B$5:AA$185,26,FALSE)</f>
        <v>#N/A</v>
      </c>
    </row>
    <row r="51" spans="1:12" ht="15" x14ac:dyDescent="0.3">
      <c r="A51" s="3">
        <v>69</v>
      </c>
      <c r="B51" t="s">
        <v>302</v>
      </c>
      <c r="C51" t="s">
        <v>231</v>
      </c>
      <c r="D51">
        <v>2009</v>
      </c>
      <c r="E51" t="s">
        <v>8</v>
      </c>
      <c r="F51" s="4">
        <v>9.8726851851851857E-2</v>
      </c>
      <c r="G51">
        <v>69</v>
      </c>
      <c r="H51" s="6">
        <f t="shared" si="4"/>
        <v>43.758654797230498</v>
      </c>
      <c r="I51" s="4"/>
      <c r="J51" s="4"/>
      <c r="L51" t="e">
        <f>VLOOKUP(B51,'свод по группам'!B$5:AA$185,26,FALSE)</f>
        <v>#N/A</v>
      </c>
    </row>
    <row r="52" spans="1:12" ht="15" x14ac:dyDescent="0.3">
      <c r="A52" s="3">
        <v>7</v>
      </c>
      <c r="B52" t="s">
        <v>311</v>
      </c>
      <c r="C52" t="s">
        <v>249</v>
      </c>
      <c r="D52">
        <v>2009</v>
      </c>
      <c r="E52" t="s">
        <v>8</v>
      </c>
      <c r="F52" s="4">
        <v>6.4594907407407406E-2</v>
      </c>
      <c r="G52">
        <v>7</v>
      </c>
      <c r="H52" s="6">
        <f t="shared" si="4"/>
        <v>125.43224530168152</v>
      </c>
      <c r="I52" s="4"/>
      <c r="J52" s="4"/>
      <c r="L52" t="e">
        <f>VLOOKUP(B52,'свод по группам'!B$5:AA$185,26,FALSE)</f>
        <v>#N/A</v>
      </c>
    </row>
    <row r="53" spans="1:12" ht="15" x14ac:dyDescent="0.3">
      <c r="A53" s="3">
        <v>34</v>
      </c>
      <c r="B53" t="s">
        <v>248</v>
      </c>
      <c r="C53" t="s">
        <v>249</v>
      </c>
      <c r="D53">
        <v>2009</v>
      </c>
      <c r="E53" t="s">
        <v>8</v>
      </c>
      <c r="F53" s="4">
        <v>7.9513888888888884E-2</v>
      </c>
      <c r="G53">
        <v>34</v>
      </c>
      <c r="H53" s="6">
        <f t="shared" si="4"/>
        <v>89.732937685459987</v>
      </c>
      <c r="I53" s="4"/>
      <c r="J53" s="4"/>
      <c r="L53" t="e">
        <f>VLOOKUP(B53,'свод по группам'!B$5:AA$185,26,FALSE)</f>
        <v>#N/A</v>
      </c>
    </row>
    <row r="54" spans="1:12" ht="15" x14ac:dyDescent="0.3">
      <c r="A54" s="3">
        <v>36</v>
      </c>
      <c r="B54" t="s">
        <v>273</v>
      </c>
      <c r="C54" t="s">
        <v>249</v>
      </c>
      <c r="D54">
        <v>2009</v>
      </c>
      <c r="E54" t="s">
        <v>8</v>
      </c>
      <c r="F54" s="4">
        <v>7.9907407407407413E-2</v>
      </c>
      <c r="G54">
        <v>36</v>
      </c>
      <c r="H54" s="6">
        <f t="shared" si="4"/>
        <v>88.79129574678538</v>
      </c>
      <c r="I54" s="4"/>
      <c r="J54" s="4"/>
      <c r="L54" t="e">
        <f>VLOOKUP(B54,'свод по группам'!B$5:AA$185,26,FALSE)</f>
        <v>#N/A</v>
      </c>
    </row>
    <row r="55" spans="1:12" ht="15" x14ac:dyDescent="0.3">
      <c r="A55" s="3">
        <v>51</v>
      </c>
      <c r="B55" t="s">
        <v>332</v>
      </c>
      <c r="C55" t="s">
        <v>249</v>
      </c>
      <c r="D55">
        <v>2010</v>
      </c>
      <c r="E55" t="s">
        <v>8</v>
      </c>
      <c r="F55" s="4">
        <v>8.8009259259259245E-2</v>
      </c>
      <c r="G55">
        <v>51</v>
      </c>
      <c r="H55" s="6">
        <f t="shared" si="4"/>
        <v>69.404549950544109</v>
      </c>
      <c r="I55" s="4"/>
      <c r="J55" s="4"/>
      <c r="L55" t="e">
        <f>VLOOKUP(B55,'свод по группам'!B$5:AA$185,26,FALSE)</f>
        <v>#N/A</v>
      </c>
    </row>
    <row r="56" spans="1:12" ht="15" x14ac:dyDescent="0.3">
      <c r="A56" s="3">
        <v>56</v>
      </c>
      <c r="B56" t="s">
        <v>336</v>
      </c>
      <c r="C56" t="s">
        <v>249</v>
      </c>
      <c r="D56">
        <v>2009</v>
      </c>
      <c r="E56" t="s">
        <v>8</v>
      </c>
      <c r="F56" s="4">
        <v>9.1481481481481483E-2</v>
      </c>
      <c r="G56">
        <v>56</v>
      </c>
      <c r="H56" s="6">
        <f t="shared" si="4"/>
        <v>61.095944609297717</v>
      </c>
      <c r="I56" s="4"/>
      <c r="J56" s="4"/>
      <c r="L56" t="e">
        <f>VLOOKUP(B56,'свод по группам'!B$5:AA$185,26,FALSE)</f>
        <v>#N/A</v>
      </c>
    </row>
    <row r="57" spans="1:12" ht="15" x14ac:dyDescent="0.3">
      <c r="A57" s="3">
        <v>118</v>
      </c>
      <c r="B57" t="s">
        <v>330</v>
      </c>
      <c r="C57" t="s">
        <v>249</v>
      </c>
      <c r="D57">
        <v>2010</v>
      </c>
      <c r="E57" t="s">
        <v>8</v>
      </c>
      <c r="F57" s="4">
        <v>5.8206018518518511E-2</v>
      </c>
      <c r="H57" s="6"/>
      <c r="J57" s="4"/>
      <c r="L57" t="e">
        <f>VLOOKUP(B57,'свод по группам'!B$5:AA$185,26,FALSE)</f>
        <v>#N/A</v>
      </c>
    </row>
    <row r="58" spans="1:12" ht="15" x14ac:dyDescent="0.3">
      <c r="A58" s="3">
        <v>11</v>
      </c>
      <c r="B58" t="s">
        <v>260</v>
      </c>
      <c r="C58" t="s">
        <v>261</v>
      </c>
      <c r="D58">
        <v>2009</v>
      </c>
      <c r="E58" t="s">
        <v>8</v>
      </c>
      <c r="F58" s="4">
        <v>6.8541666666666667E-2</v>
      </c>
      <c r="G58">
        <v>11</v>
      </c>
      <c r="H58" s="6">
        <f>(200-100*F58/F$6)*K$1</f>
        <v>115.98813056379822</v>
      </c>
      <c r="I58" s="4"/>
      <c r="J58" s="4"/>
      <c r="L58" t="e">
        <f>VLOOKUP(B58,'свод по группам'!B$5:AA$185,26,FALSE)</f>
        <v>#N/A</v>
      </c>
    </row>
    <row r="59" spans="1:12" ht="15" x14ac:dyDescent="0.3">
      <c r="A59" s="3">
        <v>37</v>
      </c>
      <c r="B59" t="s">
        <v>275</v>
      </c>
      <c r="C59" t="s">
        <v>261</v>
      </c>
      <c r="D59">
        <v>2009</v>
      </c>
      <c r="E59" t="s">
        <v>8</v>
      </c>
      <c r="F59" s="4">
        <v>7.991898148148148E-2</v>
      </c>
      <c r="G59">
        <v>37</v>
      </c>
      <c r="H59" s="6">
        <f>(200-100*F59/F$6)*K$1</f>
        <v>88.763600395647899</v>
      </c>
      <c r="I59" s="4"/>
      <c r="J59" s="4"/>
      <c r="L59" t="e">
        <f>VLOOKUP(B59,'свод по группам'!B$5:AA$185,26,FALSE)</f>
        <v>#N/A</v>
      </c>
    </row>
    <row r="60" spans="1:12" ht="15" x14ac:dyDescent="0.3">
      <c r="A60" s="3">
        <v>2</v>
      </c>
      <c r="B60" t="s">
        <v>264</v>
      </c>
      <c r="C60" t="s">
        <v>265</v>
      </c>
      <c r="D60">
        <v>2009</v>
      </c>
      <c r="E60" t="s">
        <v>8</v>
      </c>
      <c r="F60" s="4">
        <v>5.9050925925925923E-2</v>
      </c>
      <c r="G60">
        <v>2</v>
      </c>
      <c r="H60" s="6">
        <f>(200-100*F60/F$6)*K$1</f>
        <v>138.69831849653809</v>
      </c>
      <c r="I60" s="4"/>
      <c r="J60" s="4"/>
      <c r="L60" t="e">
        <f>VLOOKUP(B60,'свод по группам'!B$5:AA$185,26,FALSE)</f>
        <v>#N/A</v>
      </c>
    </row>
    <row r="61" spans="1:12" ht="15" x14ac:dyDescent="0.3">
      <c r="A61" s="3">
        <v>79</v>
      </c>
      <c r="B61" t="s">
        <v>352</v>
      </c>
      <c r="C61" t="s">
        <v>301</v>
      </c>
      <c r="D61">
        <v>2010</v>
      </c>
      <c r="E61" t="s">
        <v>8</v>
      </c>
      <c r="F61" s="4">
        <v>0.10266203703703704</v>
      </c>
      <c r="G61">
        <v>79</v>
      </c>
      <c r="H61" s="6">
        <f>(200-100*F61/F$6)*K$1</f>
        <v>34.342235410484697</v>
      </c>
      <c r="I61" s="4"/>
      <c r="J61" s="4"/>
      <c r="L61" t="e">
        <f>VLOOKUP(B61,'свод по группам'!B$5:AA$185,26,FALSE)</f>
        <v>#N/A</v>
      </c>
    </row>
    <row r="62" spans="1:12" ht="15" x14ac:dyDescent="0.3">
      <c r="A62" s="3">
        <v>82</v>
      </c>
      <c r="B62" t="s">
        <v>798</v>
      </c>
      <c r="C62" t="s">
        <v>301</v>
      </c>
      <c r="D62">
        <v>2010</v>
      </c>
      <c r="E62" t="s">
        <v>8</v>
      </c>
      <c r="F62" s="4">
        <v>0.10603009259259259</v>
      </c>
      <c r="G62">
        <v>82</v>
      </c>
      <c r="H62" s="6">
        <f>(200-100*F62/F$6)*K$1</f>
        <v>26.282888229475798</v>
      </c>
      <c r="I62" s="4"/>
      <c r="J62" s="4"/>
      <c r="L62" t="e">
        <f>VLOOKUP(B62,'свод по группам'!B$5:AA$185,26,FALSE)</f>
        <v>#N/A</v>
      </c>
    </row>
    <row r="63" spans="1:12" ht="15" x14ac:dyDescent="0.3">
      <c r="A63" s="3">
        <v>100</v>
      </c>
      <c r="B63" t="s">
        <v>300</v>
      </c>
      <c r="C63" t="s">
        <v>301</v>
      </c>
      <c r="D63">
        <v>2009</v>
      </c>
      <c r="E63" t="s">
        <v>10</v>
      </c>
      <c r="F63" s="4">
        <v>0.12806712962962963</v>
      </c>
      <c r="G63">
        <v>100</v>
      </c>
      <c r="H63" s="6"/>
      <c r="I63" s="4"/>
      <c r="J63" s="4"/>
      <c r="L63" t="e">
        <f>VLOOKUP(B63,'свод по группам'!B$5:AA$185,26,FALSE)</f>
        <v>#N/A</v>
      </c>
    </row>
    <row r="64" spans="1:12" ht="15" x14ac:dyDescent="0.3">
      <c r="A64" s="3">
        <v>104</v>
      </c>
      <c r="B64" t="s">
        <v>313</v>
      </c>
      <c r="C64" t="s">
        <v>301</v>
      </c>
      <c r="D64">
        <v>2009</v>
      </c>
      <c r="E64" t="s">
        <v>8</v>
      </c>
      <c r="F64" s="4">
        <v>0.14243055555555556</v>
      </c>
      <c r="G64">
        <v>104</v>
      </c>
      <c r="H64" s="6"/>
      <c r="I64" s="4"/>
      <c r="J64" s="4"/>
      <c r="L64" t="e">
        <f>VLOOKUP(B64,'свод по группам'!B$5:AA$185,26,FALSE)</f>
        <v>#N/A</v>
      </c>
    </row>
    <row r="65" spans="1:12" ht="15" x14ac:dyDescent="0.3">
      <c r="A65" s="3">
        <v>64</v>
      </c>
      <c r="B65" t="s">
        <v>283</v>
      </c>
      <c r="C65" t="s">
        <v>284</v>
      </c>
      <c r="D65">
        <v>2010</v>
      </c>
      <c r="E65" t="s">
        <v>8</v>
      </c>
      <c r="F65" s="4">
        <v>9.723379629629629E-2</v>
      </c>
      <c r="G65">
        <v>64</v>
      </c>
      <c r="H65" s="6">
        <f>(200-100*F65/F$6)*K$1</f>
        <v>47.331355093966387</v>
      </c>
      <c r="I65" s="4"/>
      <c r="J65" s="4"/>
      <c r="L65" t="e">
        <f>VLOOKUP(B65,'свод по группам'!B$5:AA$185,26,FALSE)</f>
        <v>#N/A</v>
      </c>
    </row>
    <row r="66" spans="1:12" ht="15" x14ac:dyDescent="0.3">
      <c r="A66" s="3">
        <v>67</v>
      </c>
      <c r="B66" t="s">
        <v>296</v>
      </c>
      <c r="C66" t="s">
        <v>284</v>
      </c>
      <c r="D66">
        <v>2009</v>
      </c>
      <c r="E66" t="s">
        <v>8</v>
      </c>
      <c r="F66" s="4">
        <v>9.8425925925925917E-2</v>
      </c>
      <c r="G66">
        <v>67</v>
      </c>
      <c r="H66" s="6">
        <f>(200-100*F66/F$6)*K$1</f>
        <v>44.478733926805177</v>
      </c>
      <c r="I66" s="4"/>
      <c r="J66" s="4"/>
      <c r="L66" t="e">
        <f>VLOOKUP(B66,'свод по группам'!B$5:AA$185,26,FALSE)</f>
        <v>#N/A</v>
      </c>
    </row>
    <row r="67" spans="1:12" ht="15" x14ac:dyDescent="0.3">
      <c r="A67" s="3">
        <v>97</v>
      </c>
      <c r="B67" t="s">
        <v>317</v>
      </c>
      <c r="C67" t="s">
        <v>284</v>
      </c>
      <c r="D67">
        <v>2009</v>
      </c>
      <c r="E67" t="s">
        <v>8</v>
      </c>
      <c r="F67" s="4">
        <v>0.1230787037037037</v>
      </c>
      <c r="G67">
        <v>97</v>
      </c>
      <c r="H67" s="6"/>
      <c r="I67" s="4"/>
      <c r="J67" s="4"/>
      <c r="L67" t="e">
        <f>VLOOKUP(B67,'свод по группам'!B$5:AA$185,26,FALSE)</f>
        <v>#N/A</v>
      </c>
    </row>
    <row r="68" spans="1:12" ht="15" x14ac:dyDescent="0.3">
      <c r="A68" s="3">
        <v>112</v>
      </c>
      <c r="B68" t="s">
        <v>308</v>
      </c>
      <c r="C68" t="s">
        <v>284</v>
      </c>
      <c r="D68">
        <v>2009</v>
      </c>
      <c r="E68" t="s">
        <v>8</v>
      </c>
      <c r="F68" s="4">
        <v>4.2418981481481481E-2</v>
      </c>
      <c r="H68" s="6"/>
      <c r="J68" s="4"/>
      <c r="L68" t="e">
        <f>VLOOKUP(B68,'свод по группам'!B$5:AA$185,26,FALSE)</f>
        <v>#N/A</v>
      </c>
    </row>
    <row r="69" spans="1:12" ht="15" x14ac:dyDescent="0.3">
      <c r="A69" s="3">
        <v>28</v>
      </c>
      <c r="B69" t="s">
        <v>255</v>
      </c>
      <c r="C69" t="s">
        <v>256</v>
      </c>
      <c r="D69">
        <v>2009</v>
      </c>
      <c r="E69" t="s">
        <v>8</v>
      </c>
      <c r="F69" s="4">
        <v>7.6689814814814808E-2</v>
      </c>
      <c r="G69">
        <v>28</v>
      </c>
      <c r="H69" s="6">
        <f t="shared" ref="H69:H80" si="5">(200-100*F69/F$6)*K$1</f>
        <v>96.49060336300694</v>
      </c>
      <c r="I69" s="4"/>
      <c r="J69" s="4"/>
      <c r="L69" t="e">
        <f>VLOOKUP(B69,'свод по группам'!B$5:AA$185,26,FALSE)</f>
        <v>#N/A</v>
      </c>
    </row>
    <row r="70" spans="1:12" ht="15" x14ac:dyDescent="0.3">
      <c r="A70" s="3">
        <v>50</v>
      </c>
      <c r="B70" t="s">
        <v>267</v>
      </c>
      <c r="C70" t="s">
        <v>256</v>
      </c>
      <c r="D70">
        <v>2009</v>
      </c>
      <c r="E70" t="s">
        <v>8</v>
      </c>
      <c r="F70" s="4">
        <v>8.6956018518518516E-2</v>
      </c>
      <c r="G70">
        <v>50</v>
      </c>
      <c r="H70" s="6">
        <f t="shared" si="5"/>
        <v>71.924826904055422</v>
      </c>
      <c r="I70" s="4"/>
      <c r="J70" s="4"/>
      <c r="L70" t="e">
        <f>VLOOKUP(B70,'свод по группам'!B$5:AA$185,26,FALSE)</f>
        <v>#N/A</v>
      </c>
    </row>
    <row r="71" spans="1:12" ht="15" x14ac:dyDescent="0.3">
      <c r="A71" s="3">
        <v>6</v>
      </c>
      <c r="B71" t="s">
        <v>238</v>
      </c>
      <c r="C71" t="s">
        <v>239</v>
      </c>
      <c r="D71">
        <v>2009</v>
      </c>
      <c r="E71" t="s">
        <v>8</v>
      </c>
      <c r="F71" s="4">
        <v>6.3530092592592582E-2</v>
      </c>
      <c r="G71">
        <v>6</v>
      </c>
      <c r="H71" s="6">
        <f t="shared" si="5"/>
        <v>127.98021760633038</v>
      </c>
      <c r="I71" s="4"/>
      <c r="J71" s="4"/>
      <c r="L71" t="e">
        <f>VLOOKUP(B71,'свод по группам'!B$5:AA$185,26,FALSE)</f>
        <v>#N/A</v>
      </c>
    </row>
    <row r="72" spans="1:12" ht="15" x14ac:dyDescent="0.3">
      <c r="A72" s="3">
        <v>14</v>
      </c>
      <c r="B72" t="s">
        <v>240</v>
      </c>
      <c r="C72" t="s">
        <v>239</v>
      </c>
      <c r="D72">
        <v>2009</v>
      </c>
      <c r="E72" t="s">
        <v>8</v>
      </c>
      <c r="F72" s="4">
        <v>7.1157407407407405E-2</v>
      </c>
      <c r="G72">
        <v>14</v>
      </c>
      <c r="H72" s="6">
        <f t="shared" si="5"/>
        <v>109.72898120672603</v>
      </c>
      <c r="I72" s="4"/>
      <c r="J72" s="4"/>
      <c r="L72" t="e">
        <f>VLOOKUP(B72,'свод по группам'!B$5:AA$185,26,FALSE)</f>
        <v>#N/A</v>
      </c>
    </row>
    <row r="73" spans="1:12" ht="15" x14ac:dyDescent="0.3">
      <c r="A73" s="3">
        <v>32</v>
      </c>
      <c r="B73" t="s">
        <v>328</v>
      </c>
      <c r="C73" t="s">
        <v>239</v>
      </c>
      <c r="D73">
        <v>2009</v>
      </c>
      <c r="E73" t="s">
        <v>8</v>
      </c>
      <c r="F73" s="4">
        <v>7.8877314814814817E-2</v>
      </c>
      <c r="G73">
        <v>32</v>
      </c>
      <c r="H73" s="6">
        <f t="shared" si="5"/>
        <v>91.256181998021773</v>
      </c>
      <c r="I73" s="4"/>
      <c r="J73" s="4"/>
      <c r="L73" t="e">
        <f>VLOOKUP(B73,'свод по группам'!B$5:AA$185,26,FALSE)</f>
        <v>#N/A</v>
      </c>
    </row>
    <row r="74" spans="1:12" ht="15" x14ac:dyDescent="0.3">
      <c r="A74" s="3">
        <v>47</v>
      </c>
      <c r="B74" t="s">
        <v>323</v>
      </c>
      <c r="C74" t="s">
        <v>239</v>
      </c>
      <c r="D74">
        <v>2010</v>
      </c>
      <c r="E74" t="s">
        <v>8</v>
      </c>
      <c r="F74" s="4">
        <v>8.6192129629629632E-2</v>
      </c>
      <c r="G74">
        <v>47</v>
      </c>
      <c r="H74" s="6">
        <f t="shared" si="5"/>
        <v>73.752720079129588</v>
      </c>
      <c r="I74" s="4"/>
      <c r="J74" s="4"/>
      <c r="L74" t="e">
        <f>VLOOKUP(B74,'свод по группам'!B$5:AA$185,26,FALSE)</f>
        <v>#N/A</v>
      </c>
    </row>
    <row r="75" spans="1:12" ht="15" x14ac:dyDescent="0.3">
      <c r="A75" s="3">
        <v>71</v>
      </c>
      <c r="B75" t="s">
        <v>351</v>
      </c>
      <c r="C75" t="s">
        <v>239</v>
      </c>
      <c r="D75">
        <v>2010</v>
      </c>
      <c r="E75" t="s">
        <v>22</v>
      </c>
      <c r="F75" s="4">
        <v>9.9618055555555543E-2</v>
      </c>
      <c r="G75">
        <v>71</v>
      </c>
      <c r="H75" s="6">
        <f t="shared" si="5"/>
        <v>41.626112759644002</v>
      </c>
      <c r="I75" s="4"/>
      <c r="J75" s="4"/>
      <c r="L75" t="e">
        <f>VLOOKUP(B75,'свод по группам'!B$5:AA$185,26,FALSE)</f>
        <v>#N/A</v>
      </c>
    </row>
    <row r="76" spans="1:12" ht="15" x14ac:dyDescent="0.3">
      <c r="A76" s="3">
        <v>77</v>
      </c>
      <c r="B76" t="s">
        <v>324</v>
      </c>
      <c r="C76" t="s">
        <v>239</v>
      </c>
      <c r="D76">
        <v>2010</v>
      </c>
      <c r="E76" t="s">
        <v>10</v>
      </c>
      <c r="F76" s="4">
        <v>0.1025462962962963</v>
      </c>
      <c r="G76">
        <v>77</v>
      </c>
      <c r="H76" s="6">
        <f t="shared" si="5"/>
        <v>34.619188921859589</v>
      </c>
      <c r="I76" s="4"/>
      <c r="J76" s="4"/>
      <c r="L76" t="e">
        <f>VLOOKUP(B76,'свод по группам'!B$5:AA$185,26,FALSE)</f>
        <v>#N/A</v>
      </c>
    </row>
    <row r="77" spans="1:12" ht="15" x14ac:dyDescent="0.3">
      <c r="A77" s="3">
        <v>85</v>
      </c>
      <c r="B77" t="s">
        <v>342</v>
      </c>
      <c r="C77" t="s">
        <v>239</v>
      </c>
      <c r="D77">
        <v>2010</v>
      </c>
      <c r="E77" t="s">
        <v>22</v>
      </c>
      <c r="F77" s="4">
        <v>0.10833333333333334</v>
      </c>
      <c r="G77">
        <v>85</v>
      </c>
      <c r="H77" s="6">
        <f t="shared" si="5"/>
        <v>20.771513353115736</v>
      </c>
      <c r="I77" s="4"/>
      <c r="J77" s="4"/>
      <c r="L77" t="e">
        <f>VLOOKUP(B77,'свод по группам'!B$5:AA$185,26,FALSE)</f>
        <v>#N/A</v>
      </c>
    </row>
    <row r="78" spans="1:12" ht="15" x14ac:dyDescent="0.3">
      <c r="A78" s="3">
        <v>87</v>
      </c>
      <c r="B78" t="s">
        <v>350</v>
      </c>
      <c r="C78" t="s">
        <v>239</v>
      </c>
      <c r="D78">
        <v>2010</v>
      </c>
      <c r="E78" t="s">
        <v>22</v>
      </c>
      <c r="F78" s="4">
        <v>0.10909722222222222</v>
      </c>
      <c r="G78">
        <v>87</v>
      </c>
      <c r="H78" s="6">
        <f t="shared" si="5"/>
        <v>18.943620178041613</v>
      </c>
      <c r="I78" s="4"/>
      <c r="J78" s="4"/>
      <c r="L78" t="e">
        <f>VLOOKUP(B78,'свод по группам'!B$5:AA$185,26,FALSE)</f>
        <v>#N/A</v>
      </c>
    </row>
    <row r="79" spans="1:12" ht="15" x14ac:dyDescent="0.3">
      <c r="A79" s="3">
        <v>88</v>
      </c>
      <c r="B79" t="s">
        <v>335</v>
      </c>
      <c r="C79" t="s">
        <v>239</v>
      </c>
      <c r="D79">
        <v>2010</v>
      </c>
      <c r="E79" t="s">
        <v>22</v>
      </c>
      <c r="F79" s="4">
        <v>0.10938657407407408</v>
      </c>
      <c r="G79">
        <v>88</v>
      </c>
      <c r="H79" s="6">
        <f t="shared" si="5"/>
        <v>18.25123639960438</v>
      </c>
      <c r="I79" s="4"/>
      <c r="J79" s="4"/>
      <c r="L79" t="e">
        <f>VLOOKUP(B79,'свод по группам'!B$5:AA$185,26,FALSE)</f>
        <v>#N/A</v>
      </c>
    </row>
    <row r="80" spans="1:12" ht="15" x14ac:dyDescent="0.3">
      <c r="A80" s="3">
        <v>93</v>
      </c>
      <c r="B80" t="s">
        <v>800</v>
      </c>
      <c r="C80" t="s">
        <v>239</v>
      </c>
      <c r="D80">
        <v>2010</v>
      </c>
      <c r="E80" t="s">
        <v>10</v>
      </c>
      <c r="F80" s="4">
        <v>0.11638888888888889</v>
      </c>
      <c r="G80">
        <v>93</v>
      </c>
      <c r="H80" s="6">
        <f t="shared" si="5"/>
        <v>1.4955489614243502</v>
      </c>
      <c r="I80" s="4"/>
      <c r="J80" s="4"/>
      <c r="L80" t="e">
        <f>VLOOKUP(B80,'свод по группам'!B$5:AA$185,26,FALSE)</f>
        <v>#N/A</v>
      </c>
    </row>
    <row r="81" spans="1:12" ht="15" x14ac:dyDescent="0.3">
      <c r="A81" s="3">
        <v>95</v>
      </c>
      <c r="B81" t="s">
        <v>268</v>
      </c>
      <c r="C81" t="s">
        <v>239</v>
      </c>
      <c r="D81">
        <v>2009</v>
      </c>
      <c r="E81" t="s">
        <v>10</v>
      </c>
      <c r="F81" s="4">
        <v>0.1173263888888889</v>
      </c>
      <c r="G81">
        <v>95</v>
      </c>
      <c r="H81" s="6"/>
      <c r="I81" s="4"/>
      <c r="J81" s="4"/>
      <c r="L81" t="e">
        <f>VLOOKUP(B81,'свод по группам'!B$5:AA$185,26,FALSE)</f>
        <v>#N/A</v>
      </c>
    </row>
    <row r="82" spans="1:12" ht="15" x14ac:dyDescent="0.3">
      <c r="A82" s="3">
        <v>98</v>
      </c>
      <c r="B82" t="s">
        <v>343</v>
      </c>
      <c r="C82" t="s">
        <v>239</v>
      </c>
      <c r="D82">
        <v>2009</v>
      </c>
      <c r="E82" t="s">
        <v>10</v>
      </c>
      <c r="F82" s="4">
        <v>0.12407407407407407</v>
      </c>
      <c r="G82">
        <v>98</v>
      </c>
      <c r="H82" s="6"/>
      <c r="I82" s="4"/>
      <c r="J82" s="4"/>
      <c r="L82" t="e">
        <f>VLOOKUP(B82,'свод по группам'!B$5:AA$185,26,FALSE)</f>
        <v>#N/A</v>
      </c>
    </row>
    <row r="83" spans="1:12" ht="15" x14ac:dyDescent="0.3">
      <c r="A83" s="3">
        <v>103</v>
      </c>
      <c r="B83" t="s">
        <v>801</v>
      </c>
      <c r="C83" t="s">
        <v>239</v>
      </c>
      <c r="D83">
        <v>2010</v>
      </c>
      <c r="E83" t="s">
        <v>9</v>
      </c>
      <c r="F83" s="4">
        <v>0.13924768518518518</v>
      </c>
      <c r="G83">
        <v>103</v>
      </c>
      <c r="H83" s="6"/>
      <c r="I83" s="4"/>
      <c r="J83" s="4"/>
      <c r="L83" t="e">
        <f>VLOOKUP(B83,'свод по группам'!B$5:AA$185,26,FALSE)</f>
        <v>#N/A</v>
      </c>
    </row>
    <row r="84" spans="1:12" ht="15" x14ac:dyDescent="0.3">
      <c r="A84" s="3">
        <v>121</v>
      </c>
      <c r="B84" t="s">
        <v>310</v>
      </c>
      <c r="C84" t="s">
        <v>239</v>
      </c>
      <c r="D84">
        <v>2010</v>
      </c>
      <c r="E84" t="s">
        <v>22</v>
      </c>
      <c r="F84" s="4">
        <v>6.9953703703703699E-2</v>
      </c>
      <c r="H84" s="6"/>
      <c r="I84" s="4"/>
      <c r="L84" t="e">
        <f>VLOOKUP(B84,'свод по группам'!B$5:AA$185,26,FALSE)</f>
        <v>#N/A</v>
      </c>
    </row>
    <row r="85" spans="1:12" ht="15" x14ac:dyDescent="0.3">
      <c r="A85" s="3">
        <v>122</v>
      </c>
      <c r="B85" t="s">
        <v>802</v>
      </c>
      <c r="C85" t="s">
        <v>239</v>
      </c>
      <c r="D85">
        <v>2010</v>
      </c>
      <c r="E85" t="s">
        <v>20</v>
      </c>
      <c r="F85" s="4">
        <v>7.5300925925925924E-2</v>
      </c>
      <c r="H85" s="6"/>
      <c r="J85" s="4"/>
      <c r="L85" t="e">
        <f>VLOOKUP(B85,'свод по группам'!B$5:AA$185,26,FALSE)</f>
        <v>#N/A</v>
      </c>
    </row>
    <row r="86" spans="1:12" ht="15" x14ac:dyDescent="0.3">
      <c r="A86" s="3">
        <v>21</v>
      </c>
      <c r="B86" t="s">
        <v>258</v>
      </c>
      <c r="C86" t="s">
        <v>259</v>
      </c>
      <c r="D86">
        <v>2009</v>
      </c>
      <c r="E86" t="s">
        <v>8</v>
      </c>
      <c r="F86" s="4">
        <v>7.3229166666666665E-2</v>
      </c>
      <c r="G86">
        <v>21</v>
      </c>
      <c r="H86" s="6">
        <f>(200-100*F86/F$6)*K$1</f>
        <v>104.77151335311575</v>
      </c>
      <c r="I86" s="4"/>
      <c r="J86" s="4"/>
      <c r="L86" t="e">
        <f>VLOOKUP(B86,'свод по группам'!B$5:AA$185,26,FALSE)</f>
        <v>#N/A</v>
      </c>
    </row>
    <row r="87" spans="1:12" ht="15" x14ac:dyDescent="0.3">
      <c r="A87" s="3">
        <v>94</v>
      </c>
      <c r="B87" t="s">
        <v>319</v>
      </c>
      <c r="C87" t="s">
        <v>290</v>
      </c>
      <c r="D87">
        <v>2010</v>
      </c>
      <c r="E87" t="s">
        <v>8</v>
      </c>
      <c r="F87" s="4">
        <v>0.11719907407407408</v>
      </c>
      <c r="G87">
        <v>94</v>
      </c>
      <c r="H87" s="6"/>
      <c r="I87" s="4"/>
      <c r="J87" s="4"/>
      <c r="L87" t="e">
        <f>VLOOKUP(B87,'свод по группам'!B$5:AA$185,26,FALSE)</f>
        <v>#N/A</v>
      </c>
    </row>
    <row r="88" spans="1:12" ht="15" x14ac:dyDescent="0.3">
      <c r="A88" s="3">
        <v>99</v>
      </c>
      <c r="B88" t="s">
        <v>333</v>
      </c>
      <c r="C88" t="s">
        <v>290</v>
      </c>
      <c r="D88">
        <v>2010</v>
      </c>
      <c r="E88" t="s">
        <v>10</v>
      </c>
      <c r="F88" s="4">
        <v>0.12581018518518519</v>
      </c>
      <c r="G88">
        <v>99</v>
      </c>
      <c r="H88" s="6"/>
      <c r="I88" s="4"/>
      <c r="J88" s="4"/>
      <c r="L88" t="e">
        <f>VLOOKUP(B88,'свод по группам'!B$5:AA$185,26,FALSE)</f>
        <v>#N/A</v>
      </c>
    </row>
    <row r="89" spans="1:12" ht="15" x14ac:dyDescent="0.3">
      <c r="A89" s="3">
        <v>105</v>
      </c>
      <c r="B89" t="s">
        <v>334</v>
      </c>
      <c r="C89" t="s">
        <v>290</v>
      </c>
      <c r="D89">
        <v>2009</v>
      </c>
      <c r="E89" t="s">
        <v>22</v>
      </c>
      <c r="F89" s="4">
        <v>0.14883101851851852</v>
      </c>
      <c r="G89">
        <v>105</v>
      </c>
      <c r="H89" s="6"/>
      <c r="I89" s="4"/>
      <c r="J89" s="4"/>
      <c r="L89" t="e">
        <f>VLOOKUP(B89,'свод по группам'!B$5:AA$185,26,FALSE)</f>
        <v>#N/A</v>
      </c>
    </row>
    <row r="90" spans="1:12" ht="15" x14ac:dyDescent="0.3">
      <c r="A90" s="3">
        <v>106</v>
      </c>
      <c r="B90" t="s">
        <v>344</v>
      </c>
      <c r="C90" t="s">
        <v>290</v>
      </c>
      <c r="D90">
        <v>2010</v>
      </c>
      <c r="E90" t="s">
        <v>22</v>
      </c>
      <c r="F90" s="4">
        <v>0.15010416666666668</v>
      </c>
      <c r="G90">
        <v>106</v>
      </c>
      <c r="H90" s="6"/>
      <c r="I90" s="4"/>
      <c r="J90" s="4"/>
      <c r="L90" t="e">
        <f>VLOOKUP(B90,'свод по группам'!B$5:AA$185,26,FALSE)</f>
        <v>#N/A</v>
      </c>
    </row>
    <row r="91" spans="1:12" ht="15" x14ac:dyDescent="0.3">
      <c r="A91" s="3">
        <v>107</v>
      </c>
      <c r="B91" t="s">
        <v>289</v>
      </c>
      <c r="C91" t="s">
        <v>290</v>
      </c>
      <c r="D91">
        <v>2010</v>
      </c>
      <c r="E91" t="s">
        <v>22</v>
      </c>
      <c r="F91" s="4">
        <v>0.15600694444444443</v>
      </c>
      <c r="G91">
        <v>107</v>
      </c>
      <c r="H91" s="6"/>
      <c r="I91" s="4"/>
      <c r="J91" s="4"/>
      <c r="L91" t="e">
        <f>VLOOKUP(B91,'свод по группам'!B$5:AA$185,26,FALSE)</f>
        <v>#N/A</v>
      </c>
    </row>
    <row r="92" spans="1:12" ht="15" x14ac:dyDescent="0.3">
      <c r="A92" s="3">
        <v>109</v>
      </c>
      <c r="B92" t="s">
        <v>355</v>
      </c>
      <c r="C92" t="s">
        <v>290</v>
      </c>
      <c r="D92">
        <v>2010</v>
      </c>
      <c r="E92" t="s">
        <v>22</v>
      </c>
      <c r="F92" s="4">
        <v>0.18491898148148148</v>
      </c>
      <c r="G92">
        <v>109</v>
      </c>
      <c r="H92" s="6"/>
      <c r="I92" s="4"/>
      <c r="J92" s="4"/>
      <c r="L92" t="e">
        <f>VLOOKUP(B92,'свод по группам'!B$5:AA$185,26,FALSE)</f>
        <v>#N/A</v>
      </c>
    </row>
    <row r="93" spans="1:12" ht="15" x14ac:dyDescent="0.3">
      <c r="A93" s="3">
        <v>120</v>
      </c>
      <c r="B93" t="s">
        <v>331</v>
      </c>
      <c r="C93" t="s">
        <v>290</v>
      </c>
      <c r="D93">
        <v>2010</v>
      </c>
      <c r="E93" t="s">
        <v>10</v>
      </c>
      <c r="F93" s="4">
        <v>6.5057870370370363E-2</v>
      </c>
      <c r="H93" s="6"/>
      <c r="J93" s="4"/>
      <c r="L93" t="e">
        <f>VLOOKUP(B93,'свод по группам'!B$5:AA$185,26,FALSE)</f>
        <v>#N/A</v>
      </c>
    </row>
    <row r="94" spans="1:12" ht="15" x14ac:dyDescent="0.3">
      <c r="A94" s="3">
        <v>24</v>
      </c>
      <c r="B94" t="s">
        <v>252</v>
      </c>
      <c r="C94" t="s">
        <v>236</v>
      </c>
      <c r="D94">
        <v>2009</v>
      </c>
      <c r="E94" t="s">
        <v>8</v>
      </c>
      <c r="F94" s="4">
        <v>7.4976851851851864E-2</v>
      </c>
      <c r="G94">
        <v>24</v>
      </c>
      <c r="H94" s="6">
        <f>(200-100*F94/F$6)*K$1</f>
        <v>100.5895153313551</v>
      </c>
      <c r="I94" s="4"/>
      <c r="J94" s="4"/>
      <c r="L94" t="e">
        <f>VLOOKUP(B94,'свод по группам'!B$5:AA$185,26,FALSE)</f>
        <v>#N/A</v>
      </c>
    </row>
    <row r="95" spans="1:12" ht="15" x14ac:dyDescent="0.3">
      <c r="A95" s="3">
        <v>48</v>
      </c>
      <c r="B95" t="s">
        <v>235</v>
      </c>
      <c r="C95" t="s">
        <v>236</v>
      </c>
      <c r="D95">
        <v>2010</v>
      </c>
      <c r="E95" t="s">
        <v>20</v>
      </c>
      <c r="F95" s="4">
        <v>8.6203703703703713E-2</v>
      </c>
      <c r="G95">
        <v>48</v>
      </c>
      <c r="H95" s="6">
        <f>(200-100*F95/F$6)*K$1</f>
        <v>73.725024727992064</v>
      </c>
      <c r="I95" s="4"/>
      <c r="J95" s="4"/>
      <c r="L95" t="e">
        <f>VLOOKUP(B95,'свод по группам'!B$5:AA$185,26,FALSE)</f>
        <v>#N/A</v>
      </c>
    </row>
    <row r="96" spans="1:12" ht="15" x14ac:dyDescent="0.3">
      <c r="A96" s="3">
        <v>59</v>
      </c>
      <c r="B96" t="s">
        <v>266</v>
      </c>
      <c r="C96" t="s">
        <v>236</v>
      </c>
      <c r="D96">
        <v>2009</v>
      </c>
      <c r="E96" t="s">
        <v>10</v>
      </c>
      <c r="F96" s="4">
        <v>9.2997685185185183E-2</v>
      </c>
      <c r="G96">
        <v>59</v>
      </c>
      <c r="H96" s="6">
        <f>(200-100*F96/F$6)*K$1</f>
        <v>57.467853610286866</v>
      </c>
      <c r="I96" s="4"/>
      <c r="J96" s="4"/>
      <c r="L96" t="e">
        <f>VLOOKUP(B96,'свод по группам'!B$5:AA$185,26,FALSE)</f>
        <v>#N/A</v>
      </c>
    </row>
    <row r="97" spans="1:12" ht="15" x14ac:dyDescent="0.3">
      <c r="A97" s="3">
        <v>102</v>
      </c>
      <c r="B97" t="s">
        <v>278</v>
      </c>
      <c r="C97" t="s">
        <v>236</v>
      </c>
      <c r="D97">
        <v>2010</v>
      </c>
      <c r="E97" t="s">
        <v>19</v>
      </c>
      <c r="F97" s="4">
        <v>0.13883101851851851</v>
      </c>
      <c r="G97">
        <v>102</v>
      </c>
      <c r="H97" s="6"/>
      <c r="I97" s="4"/>
      <c r="J97" s="4"/>
      <c r="L97" t="e">
        <f>VLOOKUP(B97,'свод по группам'!B$5:AA$185,26,FALSE)</f>
        <v>#N/A</v>
      </c>
    </row>
    <row r="98" spans="1:12" ht="15" x14ac:dyDescent="0.3">
      <c r="A98" s="3">
        <v>29</v>
      </c>
      <c r="B98" t="s">
        <v>303</v>
      </c>
      <c r="C98" t="s">
        <v>243</v>
      </c>
      <c r="D98">
        <v>2009</v>
      </c>
      <c r="E98" t="s">
        <v>8</v>
      </c>
      <c r="F98" s="4">
        <v>7.7731481481481471E-2</v>
      </c>
      <c r="G98">
        <v>29</v>
      </c>
      <c r="H98" s="6">
        <f>(200-100*F98/F$6)*K$1</f>
        <v>93.998021760633065</v>
      </c>
      <c r="I98" s="4"/>
      <c r="J98" s="4"/>
      <c r="L98" t="e">
        <f>VLOOKUP(B98,'свод по группам'!B$5:AA$185,26,FALSE)</f>
        <v>#N/A</v>
      </c>
    </row>
    <row r="99" spans="1:12" ht="15" x14ac:dyDescent="0.3">
      <c r="A99" s="3">
        <v>44</v>
      </c>
      <c r="B99" t="s">
        <v>337</v>
      </c>
      <c r="C99" t="s">
        <v>243</v>
      </c>
      <c r="D99">
        <v>2009</v>
      </c>
      <c r="E99" t="s">
        <v>8</v>
      </c>
      <c r="F99" s="4">
        <v>8.3518518518518506E-2</v>
      </c>
      <c r="G99">
        <v>44</v>
      </c>
      <c r="H99" s="6">
        <f>(200-100*F99/F$6)*K$1</f>
        <v>80.150346191889255</v>
      </c>
      <c r="I99" s="4"/>
      <c r="J99" s="4"/>
      <c r="L99" t="e">
        <f>VLOOKUP(B99,'свод по группам'!B$5:AA$185,26,FALSE)</f>
        <v>#N/A</v>
      </c>
    </row>
    <row r="100" spans="1:12" ht="15" x14ac:dyDescent="0.3">
      <c r="A100" s="3">
        <v>52</v>
      </c>
      <c r="B100" t="s">
        <v>253</v>
      </c>
      <c r="C100" t="s">
        <v>243</v>
      </c>
      <c r="D100">
        <v>2009</v>
      </c>
      <c r="E100" t="s">
        <v>8</v>
      </c>
      <c r="F100" s="4">
        <v>8.8506944444444444E-2</v>
      </c>
      <c r="G100">
        <v>52</v>
      </c>
      <c r="H100" s="6">
        <f>(200-100*F100/F$6)*K$1</f>
        <v>68.213649851632056</v>
      </c>
      <c r="I100" s="4"/>
      <c r="J100" s="4"/>
      <c r="L100" t="e">
        <f>VLOOKUP(B100,'свод по группам'!B$5:AA$185,26,FALSE)</f>
        <v>#N/A</v>
      </c>
    </row>
    <row r="101" spans="1:12" ht="15" x14ac:dyDescent="0.3">
      <c r="A101" s="3">
        <v>78</v>
      </c>
      <c r="B101" t="s">
        <v>338</v>
      </c>
      <c r="C101" t="s">
        <v>243</v>
      </c>
      <c r="D101">
        <v>2010</v>
      </c>
      <c r="E101" t="s">
        <v>22</v>
      </c>
      <c r="F101" s="4">
        <v>0.10265046296296297</v>
      </c>
      <c r="G101">
        <v>78</v>
      </c>
      <c r="H101" s="6">
        <f>(200-100*F101/F$6)*K$1</f>
        <v>34.369930761622136</v>
      </c>
      <c r="I101" s="4"/>
      <c r="J101" s="4"/>
      <c r="L101" t="e">
        <f>VLOOKUP(B101,'свод по группам'!B$5:AA$185,26,FALSE)</f>
        <v>#N/A</v>
      </c>
    </row>
    <row r="102" spans="1:12" ht="15" x14ac:dyDescent="0.3">
      <c r="A102" s="3">
        <v>115</v>
      </c>
      <c r="B102" t="s">
        <v>242</v>
      </c>
      <c r="C102" t="s">
        <v>243</v>
      </c>
      <c r="D102">
        <v>2009</v>
      </c>
      <c r="E102" t="s">
        <v>8</v>
      </c>
      <c r="F102" s="4">
        <v>4.7870370370370369E-2</v>
      </c>
      <c r="H102" s="6"/>
      <c r="I102" s="4"/>
      <c r="L102" t="e">
        <f>VLOOKUP(B102,'свод по группам'!B$5:AA$185,26,FALSE)</f>
        <v>#N/A</v>
      </c>
    </row>
    <row r="103" spans="1:12" ht="15" x14ac:dyDescent="0.3">
      <c r="A103" s="3">
        <v>30</v>
      </c>
      <c r="B103" t="s">
        <v>357</v>
      </c>
      <c r="C103" t="s">
        <v>358</v>
      </c>
      <c r="D103">
        <v>2010</v>
      </c>
      <c r="E103" t="s">
        <v>20</v>
      </c>
      <c r="F103" s="4">
        <v>7.778935185185186E-2</v>
      </c>
      <c r="G103">
        <v>30</v>
      </c>
      <c r="H103" s="6">
        <f>(200-100*F103/F$6)*K$1</f>
        <v>93.859545004945574</v>
      </c>
      <c r="I103" s="4"/>
      <c r="J103" s="4"/>
      <c r="L103" t="e">
        <f>VLOOKUP(B103,'свод по группам'!B$5:AA$185,26,FALSE)</f>
        <v>#N/A</v>
      </c>
    </row>
    <row r="104" spans="1:12" ht="15" x14ac:dyDescent="0.3">
      <c r="A104" s="3"/>
      <c r="F104" s="4"/>
      <c r="H104" s="6"/>
      <c r="I104" s="4"/>
      <c r="J104" s="4"/>
    </row>
    <row r="105" spans="1:12" ht="15" x14ac:dyDescent="0.3">
      <c r="A105" s="3">
        <v>16</v>
      </c>
      <c r="B105" t="s">
        <v>31</v>
      </c>
      <c r="C105" t="s">
        <v>229</v>
      </c>
      <c r="D105">
        <v>2009</v>
      </c>
      <c r="E105" t="s">
        <v>8</v>
      </c>
      <c r="F105" s="4">
        <v>7.1863425925925928E-2</v>
      </c>
      <c r="G105">
        <v>16</v>
      </c>
      <c r="H105" s="6">
        <f t="shared" ref="H105:H111" si="6">(200-100*F105/F$6)*K$1</f>
        <v>108.03956478733929</v>
      </c>
      <c r="I105" s="4"/>
      <c r="J105" s="4"/>
      <c r="L105" t="str">
        <f>VLOOKUP(B105,'свод по группам'!B$5:AA$185,26,FALSE)</f>
        <v>да</v>
      </c>
    </row>
    <row r="106" spans="1:12" ht="15" x14ac:dyDescent="0.3">
      <c r="A106" s="3">
        <v>45</v>
      </c>
      <c r="B106" t="s">
        <v>21</v>
      </c>
      <c r="C106" t="s">
        <v>229</v>
      </c>
      <c r="D106">
        <v>2010</v>
      </c>
      <c r="E106" t="s">
        <v>44</v>
      </c>
      <c r="F106" s="4">
        <v>8.398148148148149E-2</v>
      </c>
      <c r="G106">
        <v>45</v>
      </c>
      <c r="H106" s="6">
        <f t="shared" si="6"/>
        <v>79.042532146389718</v>
      </c>
      <c r="I106" s="4"/>
      <c r="J106" s="4"/>
      <c r="L106" t="str">
        <f>VLOOKUP(B106,'свод по группам'!B$5:AA$185,26,FALSE)</f>
        <v>да</v>
      </c>
    </row>
    <row r="107" spans="1:12" ht="15" x14ac:dyDescent="0.3">
      <c r="A107" s="3">
        <v>60</v>
      </c>
      <c r="B107" t="s">
        <v>32</v>
      </c>
      <c r="C107" t="s">
        <v>229</v>
      </c>
      <c r="D107">
        <v>2009</v>
      </c>
      <c r="E107" t="s">
        <v>8</v>
      </c>
      <c r="F107" s="4">
        <v>9.3425925925925926E-2</v>
      </c>
      <c r="G107">
        <v>60</v>
      </c>
      <c r="H107" s="6">
        <f t="shared" si="6"/>
        <v>56.443125618199815</v>
      </c>
      <c r="I107" s="4"/>
      <c r="J107" s="4"/>
      <c r="L107" t="str">
        <f>VLOOKUP(B107,'свод по группам'!B$5:AA$185,26,FALSE)</f>
        <v>да</v>
      </c>
    </row>
    <row r="108" spans="1:12" ht="15" x14ac:dyDescent="0.3">
      <c r="A108" s="3">
        <v>61</v>
      </c>
      <c r="B108" t="s">
        <v>797</v>
      </c>
      <c r="C108" t="s">
        <v>229</v>
      </c>
      <c r="D108">
        <v>2009</v>
      </c>
      <c r="E108" t="s">
        <v>8</v>
      </c>
      <c r="F108" s="4">
        <v>9.5798611111111112E-2</v>
      </c>
      <c r="G108">
        <v>61</v>
      </c>
      <c r="H108" s="6">
        <f t="shared" si="6"/>
        <v>50.765578635014869</v>
      </c>
      <c r="I108" s="4"/>
      <c r="J108" s="4"/>
      <c r="L108" t="str">
        <f>VLOOKUP(B108,'свод по группам'!B$5:AA$185,26,FALSE)</f>
        <v>да</v>
      </c>
    </row>
    <row r="109" spans="1:12" ht="15" x14ac:dyDescent="0.3">
      <c r="A109" s="3">
        <v>80</v>
      </c>
      <c r="B109" t="s">
        <v>24</v>
      </c>
      <c r="C109" t="s">
        <v>229</v>
      </c>
      <c r="D109">
        <v>2010</v>
      </c>
      <c r="E109" t="s">
        <v>44</v>
      </c>
      <c r="F109" s="4">
        <v>0.10313657407407407</v>
      </c>
      <c r="G109">
        <v>80</v>
      </c>
      <c r="H109" s="6">
        <f t="shared" si="6"/>
        <v>33.206726013847685</v>
      </c>
      <c r="I109" s="4"/>
      <c r="J109" s="4"/>
      <c r="L109" t="str">
        <f>VLOOKUP(B109,'свод по группам'!B$5:AA$185,26,FALSE)</f>
        <v>да</v>
      </c>
    </row>
    <row r="110" spans="1:12" ht="15" x14ac:dyDescent="0.3">
      <c r="A110" s="3">
        <v>84</v>
      </c>
      <c r="B110" t="s">
        <v>318</v>
      </c>
      <c r="C110" t="s">
        <v>229</v>
      </c>
      <c r="D110">
        <v>2009</v>
      </c>
      <c r="E110" t="s">
        <v>8</v>
      </c>
      <c r="F110" s="4">
        <v>0.10741898148148148</v>
      </c>
      <c r="G110">
        <v>84</v>
      </c>
      <c r="H110" s="6">
        <f t="shared" si="6"/>
        <v>22.95944609297732</v>
      </c>
      <c r="I110" s="4"/>
      <c r="J110" s="4"/>
      <c r="L110" t="str">
        <f>VLOOKUP(B110,'свод по группам'!B$5:AA$185,26,FALSE)</f>
        <v>да</v>
      </c>
    </row>
    <row r="111" spans="1:12" ht="15" x14ac:dyDescent="0.3">
      <c r="A111" s="3">
        <v>92</v>
      </c>
      <c r="B111" t="s">
        <v>23</v>
      </c>
      <c r="C111" t="s">
        <v>229</v>
      </c>
      <c r="D111">
        <v>2010</v>
      </c>
      <c r="E111" t="s">
        <v>8</v>
      </c>
      <c r="F111" s="4">
        <v>0.11633101851851851</v>
      </c>
      <c r="G111">
        <v>92</v>
      </c>
      <c r="H111" s="6">
        <f t="shared" si="6"/>
        <v>1.6340257171118366</v>
      </c>
      <c r="I111" s="4"/>
      <c r="J111" s="4"/>
      <c r="L111" t="str">
        <f>VLOOKUP(B111,'свод по группам'!B$5:AA$185,26,FALSE)</f>
        <v>да</v>
      </c>
    </row>
    <row r="112" spans="1:12" ht="15" x14ac:dyDescent="0.3">
      <c r="A112" s="3">
        <v>96</v>
      </c>
      <c r="B112" t="s">
        <v>34</v>
      </c>
      <c r="C112" t="s">
        <v>229</v>
      </c>
      <c r="D112">
        <v>2009</v>
      </c>
      <c r="E112" t="s">
        <v>8</v>
      </c>
      <c r="F112" s="4">
        <v>0.12206018518518519</v>
      </c>
      <c r="G112">
        <v>96</v>
      </c>
      <c r="H112" s="6"/>
      <c r="I112" s="4"/>
      <c r="J112" s="4"/>
      <c r="L112" t="str">
        <f>VLOOKUP(B112,'свод по группам'!B$5:AA$185,26,FALSE)</f>
        <v>да</v>
      </c>
    </row>
    <row r="113" spans="1:12" ht="15" x14ac:dyDescent="0.3">
      <c r="A113" s="3"/>
      <c r="F113" s="4"/>
      <c r="H113" s="6"/>
      <c r="I113" s="4"/>
      <c r="J113" s="4"/>
    </row>
    <row r="114" spans="1:12" ht="15" x14ac:dyDescent="0.3">
      <c r="A114" s="3">
        <v>31</v>
      </c>
      <c r="B114" t="s">
        <v>347</v>
      </c>
      <c r="C114" t="s">
        <v>294</v>
      </c>
      <c r="D114">
        <v>2009</v>
      </c>
      <c r="E114" t="s">
        <v>8</v>
      </c>
      <c r="F114" s="4">
        <v>7.8055555555555559E-2</v>
      </c>
      <c r="G114">
        <v>31</v>
      </c>
      <c r="H114" s="6">
        <f>(200-100*F114/F$6)*K$1</f>
        <v>93.222551928783389</v>
      </c>
      <c r="I114" s="4"/>
      <c r="J114" s="4"/>
      <c r="L114" t="e">
        <f>VLOOKUP(B114,'свод по группам'!B$5:AA$185,26,FALSE)</f>
        <v>#N/A</v>
      </c>
    </row>
    <row r="115" spans="1:12" ht="15" x14ac:dyDescent="0.3">
      <c r="A115" s="3">
        <v>90</v>
      </c>
      <c r="B115" t="s">
        <v>293</v>
      </c>
      <c r="C115" t="s">
        <v>294</v>
      </c>
      <c r="D115">
        <v>2009</v>
      </c>
      <c r="E115" t="s">
        <v>8</v>
      </c>
      <c r="F115" s="4">
        <v>0.11171296296296296</v>
      </c>
      <c r="G115">
        <v>90</v>
      </c>
      <c r="H115" s="6">
        <f>(200-100*F115/F$6)*K$1</f>
        <v>12.684470820969397</v>
      </c>
      <c r="I115" s="4"/>
      <c r="J115" s="4"/>
      <c r="L115" t="e">
        <f>VLOOKUP(B115,'свод по группам'!B$5:AA$185,26,FALSE)</f>
        <v>#N/A</v>
      </c>
    </row>
    <row r="116" spans="1:12" ht="15" x14ac:dyDescent="0.3">
      <c r="A116" s="3">
        <v>116</v>
      </c>
      <c r="B116" t="s">
        <v>349</v>
      </c>
      <c r="C116" t="s">
        <v>294</v>
      </c>
      <c r="D116">
        <v>2009</v>
      </c>
      <c r="E116" t="s">
        <v>8</v>
      </c>
      <c r="F116" s="4">
        <v>5.2476851851851851E-2</v>
      </c>
      <c r="H116" s="6"/>
      <c r="J116" s="4"/>
      <c r="L116" t="e">
        <f>VLOOKUP(B116,'свод по группам'!B$5:AA$185,26,FALSE)</f>
        <v>#N/A</v>
      </c>
    </row>
    <row r="117" spans="1:12" ht="15" x14ac:dyDescent="0.3">
      <c r="A117" s="3">
        <v>101</v>
      </c>
      <c r="B117" t="s">
        <v>340</v>
      </c>
      <c r="C117" t="s">
        <v>341</v>
      </c>
      <c r="D117">
        <v>2010</v>
      </c>
      <c r="E117" t="s">
        <v>10</v>
      </c>
      <c r="F117" s="4">
        <v>0.13497685185185185</v>
      </c>
      <c r="G117">
        <v>101</v>
      </c>
      <c r="H117" s="6"/>
      <c r="I117" s="4"/>
      <c r="J117" s="4"/>
      <c r="L117" t="e">
        <f>VLOOKUP(B117,'свод по группам'!B$5:AA$185,26,FALSE)</f>
        <v>#N/A</v>
      </c>
    </row>
    <row r="118" spans="1:12" ht="15" x14ac:dyDescent="0.3">
      <c r="A118" s="3">
        <v>108</v>
      </c>
      <c r="B118" t="s">
        <v>346</v>
      </c>
      <c r="C118" t="s">
        <v>341</v>
      </c>
      <c r="D118">
        <v>2010</v>
      </c>
      <c r="E118" t="s">
        <v>22</v>
      </c>
      <c r="F118" s="4">
        <v>0.16541666666666668</v>
      </c>
      <c r="G118">
        <v>108</v>
      </c>
      <c r="H118" s="6"/>
      <c r="I118" s="4"/>
      <c r="J118" s="4"/>
      <c r="L118" t="e">
        <f>VLOOKUP(B118,'свод по группам'!B$5:AA$185,26,FALSE)</f>
        <v>#N/A</v>
      </c>
    </row>
    <row r="119" spans="1:12" ht="15" x14ac:dyDescent="0.3">
      <c r="A119" s="3">
        <v>8</v>
      </c>
      <c r="B119" t="s">
        <v>270</v>
      </c>
      <c r="C119" t="s">
        <v>271</v>
      </c>
      <c r="D119">
        <v>2010</v>
      </c>
      <c r="E119" t="s">
        <v>8</v>
      </c>
      <c r="F119" s="4">
        <v>6.5590277777777775E-2</v>
      </c>
      <c r="G119">
        <v>8</v>
      </c>
      <c r="H119" s="6">
        <f>(200-100*F119/F$6)*K$1</f>
        <v>123.05044510385757</v>
      </c>
      <c r="I119" s="4"/>
      <c r="J119" s="4"/>
      <c r="L119" t="e">
        <f>VLOOKUP(B119,'свод по группам'!B$5:AA$185,26,FALSE)</f>
        <v>#N/A</v>
      </c>
    </row>
    <row r="120" spans="1:12" ht="15" x14ac:dyDescent="0.3">
      <c r="A120" s="3">
        <v>76</v>
      </c>
      <c r="B120" t="s">
        <v>325</v>
      </c>
      <c r="C120" t="s">
        <v>326</v>
      </c>
      <c r="D120">
        <v>2009</v>
      </c>
      <c r="E120" t="s">
        <v>10</v>
      </c>
      <c r="F120" s="4">
        <v>0.10121527777777778</v>
      </c>
      <c r="G120">
        <v>76</v>
      </c>
      <c r="H120" s="6">
        <f>(200-100*F120/F$6)*K$1</f>
        <v>37.804154302670618</v>
      </c>
      <c r="I120" s="4"/>
      <c r="J120" s="4"/>
      <c r="L120" t="e">
        <f>VLOOKUP(B120,'свод по группам'!B$5:AA$185,26,FALSE)</f>
        <v>#N/A</v>
      </c>
    </row>
    <row r="121" spans="1:12" ht="15" x14ac:dyDescent="0.3">
      <c r="A121" s="3">
        <v>125</v>
      </c>
      <c r="B121" t="s">
        <v>356</v>
      </c>
      <c r="C121" t="s">
        <v>326</v>
      </c>
      <c r="D121">
        <v>2009</v>
      </c>
      <c r="E121" t="s">
        <v>44</v>
      </c>
      <c r="F121" s="4">
        <v>0.1115162037037037</v>
      </c>
      <c r="H121" s="6"/>
      <c r="I121" s="4"/>
      <c r="L121" t="e">
        <f>VLOOKUP(B121,'свод по группам'!B$5:AA$185,26,FALSE)</f>
        <v>#N/A</v>
      </c>
    </row>
    <row r="122" spans="1:12" ht="15" x14ac:dyDescent="0.3">
      <c r="A122" s="3">
        <v>3</v>
      </c>
      <c r="B122" t="s">
        <v>120</v>
      </c>
      <c r="C122" t="s">
        <v>272</v>
      </c>
      <c r="D122">
        <v>2009</v>
      </c>
      <c r="E122" t="s">
        <v>22</v>
      </c>
      <c r="F122" s="4">
        <v>5.9791666666666667E-2</v>
      </c>
      <c r="G122">
        <v>3</v>
      </c>
      <c r="H122" s="6">
        <f t="shared" ref="H122:H128" si="7">(200-100*F122/F$6)*K$1</f>
        <v>136.92581602373886</v>
      </c>
      <c r="I122" s="4"/>
      <c r="J122" s="4"/>
      <c r="L122" t="e">
        <f>VLOOKUP(B122,'свод по группам'!B$5:AA$185,26,FALSE)</f>
        <v>#N/A</v>
      </c>
    </row>
    <row r="123" spans="1:12" ht="15" x14ac:dyDescent="0.3">
      <c r="A123" s="3">
        <v>10</v>
      </c>
      <c r="B123" t="s">
        <v>117</v>
      </c>
      <c r="C123" t="s">
        <v>272</v>
      </c>
      <c r="D123">
        <v>2009</v>
      </c>
      <c r="E123" t="s">
        <v>8</v>
      </c>
      <c r="F123" s="4">
        <v>6.8414351851851851E-2</v>
      </c>
      <c r="G123">
        <v>10</v>
      </c>
      <c r="H123" s="6">
        <f t="shared" si="7"/>
        <v>116.29277942631059</v>
      </c>
      <c r="I123" s="4"/>
      <c r="J123" s="4"/>
      <c r="L123" t="e">
        <f>VLOOKUP(B123,'свод по группам'!B$5:AA$185,26,FALSE)</f>
        <v>#N/A</v>
      </c>
    </row>
    <row r="124" spans="1:12" ht="15" x14ac:dyDescent="0.3">
      <c r="A124" s="3">
        <v>12</v>
      </c>
      <c r="B124" t="s">
        <v>130</v>
      </c>
      <c r="C124" t="s">
        <v>272</v>
      </c>
      <c r="D124">
        <v>2010</v>
      </c>
      <c r="E124" t="s">
        <v>8</v>
      </c>
      <c r="F124" s="4">
        <v>6.8564814814814815E-2</v>
      </c>
      <c r="G124">
        <v>12</v>
      </c>
      <c r="H124" s="6">
        <f t="shared" si="7"/>
        <v>115.93273986152326</v>
      </c>
      <c r="I124" s="4"/>
      <c r="J124" s="4"/>
      <c r="L124" t="e">
        <f>VLOOKUP(B124,'свод по группам'!B$5:AA$185,26,FALSE)</f>
        <v>#N/A</v>
      </c>
    </row>
    <row r="125" spans="1:12" ht="15" x14ac:dyDescent="0.3">
      <c r="A125" s="3">
        <v>17</v>
      </c>
      <c r="B125" t="s">
        <v>126</v>
      </c>
      <c r="C125" t="s">
        <v>272</v>
      </c>
      <c r="D125">
        <v>2010</v>
      </c>
      <c r="E125" t="s">
        <v>44</v>
      </c>
      <c r="F125" s="4">
        <v>7.2037037037037038E-2</v>
      </c>
      <c r="G125">
        <v>17</v>
      </c>
      <c r="H125" s="6">
        <f t="shared" si="7"/>
        <v>107.62413452027697</v>
      </c>
      <c r="I125" s="4"/>
      <c r="J125" s="4"/>
      <c r="L125" t="e">
        <f>VLOOKUP(B125,'свод по группам'!B$5:AA$185,26,FALSE)</f>
        <v>#N/A</v>
      </c>
    </row>
    <row r="126" spans="1:12" ht="15" x14ac:dyDescent="0.3">
      <c r="A126" s="3">
        <v>55</v>
      </c>
      <c r="B126" t="s">
        <v>132</v>
      </c>
      <c r="C126" t="s">
        <v>272</v>
      </c>
      <c r="D126">
        <v>2010</v>
      </c>
      <c r="E126" t="s">
        <v>44</v>
      </c>
      <c r="F126" s="4">
        <v>9.0277777777777776E-2</v>
      </c>
      <c r="G126">
        <v>55</v>
      </c>
      <c r="H126" s="6">
        <f t="shared" si="7"/>
        <v>63.976261127596494</v>
      </c>
      <c r="I126" s="4"/>
      <c r="J126" s="4"/>
      <c r="L126" t="e">
        <f>VLOOKUP(B126,'свод по группам'!B$5:AA$185,26,FALSE)</f>
        <v>#N/A</v>
      </c>
    </row>
    <row r="127" spans="1:12" ht="15" x14ac:dyDescent="0.3">
      <c r="A127" s="3">
        <v>73</v>
      </c>
      <c r="B127" t="s">
        <v>125</v>
      </c>
      <c r="C127" t="s">
        <v>272</v>
      </c>
      <c r="D127">
        <v>2010</v>
      </c>
      <c r="E127" t="s">
        <v>10</v>
      </c>
      <c r="F127" s="4">
        <v>0.10032407407407407</v>
      </c>
      <c r="G127">
        <v>73</v>
      </c>
      <c r="H127" s="6">
        <f t="shared" si="7"/>
        <v>39.9366963402572</v>
      </c>
      <c r="I127" s="4"/>
      <c r="J127" s="4"/>
      <c r="L127" t="e">
        <f>VLOOKUP(B127,'свод по группам'!B$5:AA$185,26,FALSE)</f>
        <v>#N/A</v>
      </c>
    </row>
    <row r="128" spans="1:12" ht="15" x14ac:dyDescent="0.3">
      <c r="A128" s="3">
        <v>89</v>
      </c>
      <c r="B128" t="s">
        <v>133</v>
      </c>
      <c r="C128" t="s">
        <v>272</v>
      </c>
      <c r="D128">
        <v>2010</v>
      </c>
      <c r="E128" t="s">
        <v>8</v>
      </c>
      <c r="F128" s="4">
        <v>0.11060185185185185</v>
      </c>
      <c r="G128">
        <v>89</v>
      </c>
      <c r="H128" s="6">
        <f t="shared" si="7"/>
        <v>15.343224530168202</v>
      </c>
      <c r="I128" s="4"/>
      <c r="J128" s="4"/>
      <c r="L128" t="e">
        <f>VLOOKUP(B128,'свод по группам'!B$5:AA$185,26,FALSE)</f>
        <v>#N/A</v>
      </c>
    </row>
    <row r="129" spans="1:12" ht="15" x14ac:dyDescent="0.3">
      <c r="A129" s="3">
        <v>124</v>
      </c>
      <c r="B129" t="s">
        <v>123</v>
      </c>
      <c r="C129" t="s">
        <v>272</v>
      </c>
      <c r="D129">
        <v>2010</v>
      </c>
      <c r="E129" t="s">
        <v>44</v>
      </c>
      <c r="F129" s="4">
        <v>0.1047337962962963</v>
      </c>
      <c r="H129" s="6"/>
      <c r="I129" s="4"/>
      <c r="J129" s="4"/>
      <c r="L129" t="e">
        <f>VLOOKUP(B129,'свод по группам'!B$5:AA$185,26,FALSE)</f>
        <v>#N/A</v>
      </c>
    </row>
    <row r="130" spans="1:12" ht="15" x14ac:dyDescent="0.3">
      <c r="A130" s="3">
        <v>23</v>
      </c>
      <c r="B130" t="s">
        <v>794</v>
      </c>
      <c r="C130" t="s">
        <v>246</v>
      </c>
      <c r="D130">
        <v>2009</v>
      </c>
      <c r="E130" t="s">
        <v>8</v>
      </c>
      <c r="F130" s="4">
        <v>7.4837962962962967E-2</v>
      </c>
      <c r="G130">
        <v>23</v>
      </c>
      <c r="H130" s="6">
        <f>(200-100*F130/F$6)*K$1</f>
        <v>100.92185954500495</v>
      </c>
      <c r="I130" s="4"/>
      <c r="J130" s="4"/>
      <c r="L130" t="e">
        <f>VLOOKUP(B130,'свод по группам'!B$5:AA$185,26,FALSE)</f>
        <v>#N/A</v>
      </c>
    </row>
    <row r="131" spans="1:12" ht="15" x14ac:dyDescent="0.3">
      <c r="A131" s="3">
        <v>38</v>
      </c>
      <c r="B131" t="s">
        <v>245</v>
      </c>
      <c r="C131" t="s">
        <v>246</v>
      </c>
      <c r="D131">
        <v>2009</v>
      </c>
      <c r="E131" t="s">
        <v>8</v>
      </c>
      <c r="F131" s="4">
        <v>8.1122685185185187E-2</v>
      </c>
      <c r="G131">
        <v>38</v>
      </c>
      <c r="H131" s="6">
        <f>(200-100*F131/F$6)*K$1</f>
        <v>85.883283877349157</v>
      </c>
      <c r="I131" s="4"/>
      <c r="J131" s="4"/>
      <c r="L131" t="e">
        <f>VLOOKUP(B131,'свод по группам'!B$5:AA$185,26,FALSE)</f>
        <v>#N/A</v>
      </c>
    </row>
    <row r="132" spans="1:12" ht="15" x14ac:dyDescent="0.3">
      <c r="A132" s="3">
        <v>65</v>
      </c>
      <c r="B132" t="s">
        <v>263</v>
      </c>
      <c r="C132" t="s">
        <v>246</v>
      </c>
      <c r="D132">
        <v>2010</v>
      </c>
      <c r="E132" t="s">
        <v>8</v>
      </c>
      <c r="F132" s="4">
        <v>9.784722222222221E-2</v>
      </c>
      <c r="G132">
        <v>65</v>
      </c>
      <c r="H132" s="6">
        <f>(200-100*F132/F$6)*K$1</f>
        <v>45.863501483679556</v>
      </c>
      <c r="I132" s="4"/>
      <c r="J132" s="4"/>
      <c r="L132" t="e">
        <f>VLOOKUP(B132,'свод по группам'!B$5:AA$185,26,FALSE)</f>
        <v>#N/A</v>
      </c>
    </row>
    <row r="133" spans="1:12" x14ac:dyDescent="0.3">
      <c r="L133" t="e">
        <f>VLOOKUP(B133,'свод по группам'!B$5:AA$185,26,FALSE)</f>
        <v>#N/A</v>
      </c>
    </row>
    <row r="134" spans="1:12" ht="23.4" x14ac:dyDescent="0.3">
      <c r="A134" s="8" t="s">
        <v>111</v>
      </c>
      <c r="L134" t="e">
        <f>VLOOKUP(B134,'свод по группам'!B$5:AA$185,26,FALSE)</f>
        <v>#N/A</v>
      </c>
    </row>
    <row r="135" spans="1:12" x14ac:dyDescent="0.3">
      <c r="L135" t="e">
        <f>VLOOKUP(B135,'свод по группам'!B$5:AA$185,26,FALSE)</f>
        <v>#N/A</v>
      </c>
    </row>
    <row r="136" spans="1:12" ht="15" x14ac:dyDescent="0.3">
      <c r="A136" s="2" t="s">
        <v>0</v>
      </c>
      <c r="B136" t="s">
        <v>1</v>
      </c>
      <c r="C136" t="s">
        <v>2</v>
      </c>
      <c r="D136" t="s">
        <v>3</v>
      </c>
      <c r="E136" t="s">
        <v>4</v>
      </c>
      <c r="F136" t="s">
        <v>793</v>
      </c>
      <c r="G136" t="s">
        <v>6</v>
      </c>
      <c r="L136" t="str">
        <f>VLOOKUP(B136,'свод по группам'!B$5:AA$185,26,FALSE)</f>
        <v>да</v>
      </c>
    </row>
    <row r="137" spans="1:12" ht="15" x14ac:dyDescent="0.3">
      <c r="A137" s="3">
        <v>1</v>
      </c>
      <c r="B137" t="s">
        <v>360</v>
      </c>
      <c r="C137" t="s">
        <v>243</v>
      </c>
      <c r="D137">
        <v>2007</v>
      </c>
      <c r="E137" t="s">
        <v>7</v>
      </c>
      <c r="F137" s="4">
        <v>7.1273148148148155E-2</v>
      </c>
      <c r="G137">
        <v>1</v>
      </c>
      <c r="H137" s="6">
        <f>(200-100*F137/F$137)*K$1</f>
        <v>140</v>
      </c>
      <c r="I137" s="4"/>
      <c r="J137" s="4"/>
      <c r="L137" t="e">
        <f>VLOOKUP(B137,'свод по группам'!B$5:AA$185,26,FALSE)</f>
        <v>#N/A</v>
      </c>
    </row>
    <row r="138" spans="1:12" ht="15" x14ac:dyDescent="0.3">
      <c r="A138" s="3">
        <v>44</v>
      </c>
      <c r="B138" t="s">
        <v>416</v>
      </c>
      <c r="C138" t="s">
        <v>277</v>
      </c>
      <c r="D138">
        <v>2008</v>
      </c>
      <c r="E138" t="s">
        <v>8</v>
      </c>
      <c r="F138" s="4">
        <v>0.11101851851851852</v>
      </c>
      <c r="G138">
        <v>44</v>
      </c>
      <c r="H138" s="6">
        <f>(200-100*F138/F$137)*K$1</f>
        <v>61.929197791490786</v>
      </c>
      <c r="I138" s="4"/>
      <c r="J138" s="4"/>
      <c r="L138" t="e">
        <f>VLOOKUP(B138,'свод по группам'!B$5:AA$185,26,FALSE)</f>
        <v>#N/A</v>
      </c>
    </row>
    <row r="139" spans="1:12" ht="15" x14ac:dyDescent="0.3">
      <c r="A139" s="3">
        <v>74</v>
      </c>
      <c r="B139" t="s">
        <v>435</v>
      </c>
      <c r="C139" t="s">
        <v>277</v>
      </c>
      <c r="D139">
        <v>2008</v>
      </c>
      <c r="E139" t="s">
        <v>8</v>
      </c>
      <c r="F139" s="4">
        <v>0.13278935185185184</v>
      </c>
      <c r="G139">
        <v>74</v>
      </c>
      <c r="H139" s="6">
        <f>(200-100*F139/F$137)*K$1</f>
        <v>19.165313413445972</v>
      </c>
      <c r="I139" s="4"/>
      <c r="J139" s="4"/>
      <c r="L139" t="e">
        <f>VLOOKUP(B139,'свод по группам'!B$5:AA$185,26,FALSE)</f>
        <v>#N/A</v>
      </c>
    </row>
    <row r="140" spans="1:12" ht="15" x14ac:dyDescent="0.3">
      <c r="A140" s="3">
        <v>93</v>
      </c>
      <c r="B140" t="s">
        <v>812</v>
      </c>
      <c r="C140" t="s">
        <v>277</v>
      </c>
      <c r="D140">
        <v>2008</v>
      </c>
      <c r="E140" t="s">
        <v>7</v>
      </c>
      <c r="F140" s="4">
        <v>3.8784722222222227E-2</v>
      </c>
      <c r="H140" s="6"/>
      <c r="J140" s="4"/>
      <c r="L140" t="e">
        <f>VLOOKUP(B140,'свод по группам'!B$5:AA$185,26,FALSE)</f>
        <v>#N/A</v>
      </c>
    </row>
    <row r="141" spans="1:12" ht="15" x14ac:dyDescent="0.3">
      <c r="A141" s="3">
        <v>3</v>
      </c>
      <c r="B141" t="s">
        <v>367</v>
      </c>
      <c r="C141" t="s">
        <v>321</v>
      </c>
      <c r="D141">
        <v>2008</v>
      </c>
      <c r="E141" t="s">
        <v>7</v>
      </c>
      <c r="F141" s="4">
        <v>7.6192129629629637E-2</v>
      </c>
      <c r="G141">
        <v>3</v>
      </c>
      <c r="H141" s="6">
        <f>(200-100*F141/F$137)*K$1</f>
        <v>130.33777200389738</v>
      </c>
      <c r="I141" s="4"/>
      <c r="J141" s="4"/>
      <c r="L141" t="e">
        <f>VLOOKUP(B141,'свод по группам'!B$5:AA$185,26,FALSE)</f>
        <v>#N/A</v>
      </c>
    </row>
    <row r="142" spans="1:12" ht="15" x14ac:dyDescent="0.3">
      <c r="A142" s="3">
        <v>34</v>
      </c>
      <c r="B142" t="s">
        <v>396</v>
      </c>
      <c r="C142" t="s">
        <v>321</v>
      </c>
      <c r="D142">
        <v>2007</v>
      </c>
      <c r="E142" t="s">
        <v>8</v>
      </c>
      <c r="F142" s="4">
        <v>0.10487268518518518</v>
      </c>
      <c r="G142">
        <v>34</v>
      </c>
      <c r="H142" s="6">
        <f>(200-100*F142/F$137)*K$1</f>
        <v>74.001299123091954</v>
      </c>
      <c r="I142" s="4"/>
      <c r="J142" s="4"/>
      <c r="L142" t="e">
        <f>VLOOKUP(B142,'свод по группам'!B$5:AA$185,26,FALSE)</f>
        <v>#N/A</v>
      </c>
    </row>
    <row r="143" spans="1:12" ht="15" x14ac:dyDescent="0.3">
      <c r="A143" s="3">
        <v>61</v>
      </c>
      <c r="B143" t="s">
        <v>423</v>
      </c>
      <c r="C143" t="s">
        <v>321</v>
      </c>
      <c r="D143">
        <v>2008</v>
      </c>
      <c r="E143" t="s">
        <v>8</v>
      </c>
      <c r="F143" s="4">
        <v>0.12221064814814815</v>
      </c>
      <c r="G143">
        <v>61</v>
      </c>
      <c r="H143" s="6">
        <f>(200-100*F143/F$137)*K$1</f>
        <v>39.9447872685937</v>
      </c>
      <c r="I143" s="4"/>
      <c r="J143" s="4"/>
      <c r="L143" t="e">
        <f>VLOOKUP(B143,'свод по группам'!B$5:AA$185,26,FALSE)</f>
        <v>#N/A</v>
      </c>
    </row>
    <row r="144" spans="1:12" ht="15" x14ac:dyDescent="0.3">
      <c r="A144" s="3">
        <v>97</v>
      </c>
      <c r="B144" t="s">
        <v>364</v>
      </c>
      <c r="C144" t="s">
        <v>321</v>
      </c>
      <c r="D144">
        <v>2008</v>
      </c>
      <c r="E144" t="s">
        <v>8</v>
      </c>
      <c r="F144" s="4">
        <v>6.4976851851851855E-2</v>
      </c>
      <c r="H144" s="6"/>
      <c r="I144" s="4"/>
      <c r="J144" s="4"/>
      <c r="L144" t="e">
        <f>VLOOKUP(B144,'свод по группам'!B$5:AA$185,26,FALSE)</f>
        <v>#N/A</v>
      </c>
    </row>
    <row r="145" spans="1:12" ht="15" x14ac:dyDescent="0.3">
      <c r="A145" s="3">
        <v>4</v>
      </c>
      <c r="B145" t="s">
        <v>359</v>
      </c>
      <c r="C145" t="s">
        <v>228</v>
      </c>
      <c r="D145">
        <v>2007</v>
      </c>
      <c r="E145" t="s">
        <v>7</v>
      </c>
      <c r="F145" s="4">
        <v>7.9282407407407399E-2</v>
      </c>
      <c r="G145">
        <v>4</v>
      </c>
      <c r="H145" s="6">
        <f t="shared" ref="H145:H154" si="8">(200-100*F145/F$137)*K$1</f>
        <v>124.26761935693411</v>
      </c>
      <c r="I145" s="4"/>
      <c r="J145" s="4"/>
      <c r="L145" t="e">
        <f>VLOOKUP(B145,'свод по группам'!B$5:AA$185,26,FALSE)</f>
        <v>#N/A</v>
      </c>
    </row>
    <row r="146" spans="1:12" ht="15" x14ac:dyDescent="0.3">
      <c r="A146" s="3">
        <v>27</v>
      </c>
      <c r="B146" t="s">
        <v>422</v>
      </c>
      <c r="C146" t="s">
        <v>228</v>
      </c>
      <c r="D146">
        <v>2008</v>
      </c>
      <c r="E146" t="s">
        <v>8</v>
      </c>
      <c r="F146" s="4">
        <v>0.10158564814814815</v>
      </c>
      <c r="G146">
        <v>27</v>
      </c>
      <c r="H146" s="6">
        <f t="shared" si="8"/>
        <v>80.457940889899319</v>
      </c>
      <c r="I146" s="4"/>
      <c r="J146" s="4"/>
      <c r="L146" t="e">
        <f>VLOOKUP(B146,'свод по группам'!B$5:AA$185,26,FALSE)</f>
        <v>#N/A</v>
      </c>
    </row>
    <row r="147" spans="1:12" ht="15" x14ac:dyDescent="0.3">
      <c r="A147" s="3">
        <v>42</v>
      </c>
      <c r="B147" t="s">
        <v>393</v>
      </c>
      <c r="C147" t="s">
        <v>228</v>
      </c>
      <c r="D147">
        <v>2008</v>
      </c>
      <c r="E147" t="s">
        <v>8</v>
      </c>
      <c r="F147" s="4">
        <v>0.10842592592592593</v>
      </c>
      <c r="G147">
        <v>42</v>
      </c>
      <c r="H147" s="6">
        <f t="shared" si="8"/>
        <v>67.021760311789578</v>
      </c>
      <c r="I147" s="4"/>
      <c r="J147" s="4"/>
      <c r="L147" t="e">
        <f>VLOOKUP(B147,'свод по группам'!B$5:AA$185,26,FALSE)</f>
        <v>#N/A</v>
      </c>
    </row>
    <row r="148" spans="1:12" ht="15" x14ac:dyDescent="0.3">
      <c r="A148" s="3">
        <v>51</v>
      </c>
      <c r="B148" t="s">
        <v>382</v>
      </c>
      <c r="C148" t="s">
        <v>228</v>
      </c>
      <c r="D148">
        <v>2007</v>
      </c>
      <c r="E148" t="s">
        <v>7</v>
      </c>
      <c r="F148" s="4">
        <v>0.11484953703703704</v>
      </c>
      <c r="G148">
        <v>51</v>
      </c>
      <c r="H148" s="6">
        <f t="shared" si="8"/>
        <v>54.404027281584952</v>
      </c>
      <c r="I148" s="4"/>
      <c r="J148" s="4"/>
      <c r="L148" t="e">
        <f>VLOOKUP(B148,'свод по группам'!B$5:AA$185,26,FALSE)</f>
        <v>#N/A</v>
      </c>
    </row>
    <row r="149" spans="1:12" ht="15" x14ac:dyDescent="0.3">
      <c r="A149" s="3">
        <v>65</v>
      </c>
      <c r="B149" t="s">
        <v>398</v>
      </c>
      <c r="C149" t="s">
        <v>228</v>
      </c>
      <c r="D149">
        <v>2008</v>
      </c>
      <c r="E149" t="s">
        <v>8</v>
      </c>
      <c r="F149" s="4">
        <v>0.12388888888888888</v>
      </c>
      <c r="G149">
        <v>65</v>
      </c>
      <c r="H149" s="6">
        <f t="shared" si="8"/>
        <v>36.648262422864619</v>
      </c>
      <c r="I149" s="4"/>
      <c r="J149" s="4"/>
      <c r="L149" t="e">
        <f>VLOOKUP(B149,'свод по группам'!B$5:AA$185,26,FALSE)</f>
        <v>#N/A</v>
      </c>
    </row>
    <row r="150" spans="1:12" ht="15" x14ac:dyDescent="0.3">
      <c r="A150" s="3">
        <v>68</v>
      </c>
      <c r="B150" t="s">
        <v>428</v>
      </c>
      <c r="C150" t="s">
        <v>228</v>
      </c>
      <c r="D150">
        <v>2008</v>
      </c>
      <c r="E150" t="s">
        <v>8</v>
      </c>
      <c r="F150" s="4">
        <v>0.12788194444444445</v>
      </c>
      <c r="G150">
        <v>68</v>
      </c>
      <c r="H150" s="6">
        <f t="shared" si="8"/>
        <v>28.804806755440083</v>
      </c>
      <c r="I150" s="4"/>
      <c r="J150" s="4"/>
      <c r="L150" t="e">
        <f>VLOOKUP(B150,'свод по группам'!B$5:AA$185,26,FALSE)</f>
        <v>#N/A</v>
      </c>
    </row>
    <row r="151" spans="1:12" ht="15" x14ac:dyDescent="0.3">
      <c r="A151" s="3">
        <v>5</v>
      </c>
      <c r="B151" t="s">
        <v>362</v>
      </c>
      <c r="C151" t="s">
        <v>226</v>
      </c>
      <c r="D151">
        <v>2007</v>
      </c>
      <c r="E151" t="s">
        <v>7</v>
      </c>
      <c r="F151" s="4">
        <v>8.3541666666666667E-2</v>
      </c>
      <c r="G151">
        <v>5</v>
      </c>
      <c r="H151" s="6">
        <f t="shared" si="8"/>
        <v>115.90126664501463</v>
      </c>
      <c r="I151" s="4"/>
      <c r="J151" s="4"/>
      <c r="L151" t="e">
        <f>VLOOKUP(B151,'свод по группам'!B$5:AA$185,26,FALSE)</f>
        <v>#N/A</v>
      </c>
    </row>
    <row r="152" spans="1:12" ht="15" x14ac:dyDescent="0.3">
      <c r="A152" s="3">
        <v>6</v>
      </c>
      <c r="B152" t="s">
        <v>372</v>
      </c>
      <c r="C152" t="s">
        <v>226</v>
      </c>
      <c r="D152">
        <v>2007</v>
      </c>
      <c r="E152" t="s">
        <v>7</v>
      </c>
      <c r="F152" s="4">
        <v>8.3564814814814814E-2</v>
      </c>
      <c r="G152">
        <v>6</v>
      </c>
      <c r="H152" s="6">
        <f t="shared" si="8"/>
        <v>115.85579733679768</v>
      </c>
      <c r="I152" s="4"/>
      <c r="J152" s="4"/>
      <c r="L152" t="e">
        <f>VLOOKUP(B152,'свод по группам'!B$5:AA$185,26,FALSE)</f>
        <v>#N/A</v>
      </c>
    </row>
    <row r="153" spans="1:12" ht="15" x14ac:dyDescent="0.3">
      <c r="A153" s="3">
        <v>12</v>
      </c>
      <c r="B153" t="s">
        <v>389</v>
      </c>
      <c r="C153" t="s">
        <v>226</v>
      </c>
      <c r="D153">
        <v>2007</v>
      </c>
      <c r="E153" t="s">
        <v>7</v>
      </c>
      <c r="F153" s="4">
        <v>8.9467592592592585E-2</v>
      </c>
      <c r="G153">
        <v>12</v>
      </c>
      <c r="H153" s="6">
        <f t="shared" si="8"/>
        <v>104.26112374147455</v>
      </c>
      <c r="I153" s="4"/>
      <c r="J153" s="4"/>
      <c r="L153" t="e">
        <f>VLOOKUP(B153,'свод по группам'!B$5:AA$185,26,FALSE)</f>
        <v>#N/A</v>
      </c>
    </row>
    <row r="154" spans="1:12" ht="15" x14ac:dyDescent="0.3">
      <c r="A154" s="3">
        <v>69</v>
      </c>
      <c r="B154" t="s">
        <v>412</v>
      </c>
      <c r="C154" t="s">
        <v>226</v>
      </c>
      <c r="D154">
        <v>2008</v>
      </c>
      <c r="E154" t="s">
        <v>8</v>
      </c>
      <c r="F154" s="4">
        <v>0.12795138888888888</v>
      </c>
      <c r="G154">
        <v>69</v>
      </c>
      <c r="H154" s="6">
        <f t="shared" si="8"/>
        <v>28.668398830789283</v>
      </c>
      <c r="I154" s="4"/>
      <c r="J154" s="4"/>
      <c r="L154" t="e">
        <f>VLOOKUP(B154,'свод по группам'!B$5:AA$185,26,FALSE)</f>
        <v>#N/A</v>
      </c>
    </row>
    <row r="155" spans="1:12" ht="15" x14ac:dyDescent="0.3">
      <c r="A155" s="3">
        <v>94</v>
      </c>
      <c r="B155" t="s">
        <v>392</v>
      </c>
      <c r="C155" t="s">
        <v>226</v>
      </c>
      <c r="D155">
        <v>2007</v>
      </c>
      <c r="E155" t="s">
        <v>8</v>
      </c>
      <c r="F155" s="4">
        <v>5.4189814814814809E-2</v>
      </c>
      <c r="H155" s="6"/>
      <c r="J155" s="4"/>
      <c r="L155" t="e">
        <f>VLOOKUP(B155,'свод по группам'!B$5:AA$185,26,FALSE)</f>
        <v>#N/A</v>
      </c>
    </row>
    <row r="156" spans="1:12" ht="15" x14ac:dyDescent="0.3">
      <c r="A156" s="3">
        <v>95</v>
      </c>
      <c r="B156" t="s">
        <v>408</v>
      </c>
      <c r="C156" t="s">
        <v>226</v>
      </c>
      <c r="D156">
        <v>2008</v>
      </c>
      <c r="E156" t="s">
        <v>8</v>
      </c>
      <c r="F156" s="4">
        <v>6.3634259259259265E-2</v>
      </c>
      <c r="H156" s="6"/>
      <c r="J156" s="4"/>
      <c r="L156" t="e">
        <f>VLOOKUP(B156,'свод по группам'!B$5:AA$185,26,FALSE)</f>
        <v>#N/A</v>
      </c>
    </row>
    <row r="157" spans="1:12" ht="15" x14ac:dyDescent="0.3">
      <c r="A157" s="3">
        <v>7</v>
      </c>
      <c r="B157" t="s">
        <v>371</v>
      </c>
      <c r="C157" t="s">
        <v>222</v>
      </c>
      <c r="D157">
        <v>2007</v>
      </c>
      <c r="E157" t="s">
        <v>7</v>
      </c>
      <c r="F157" s="4">
        <v>8.3819444444444446E-2</v>
      </c>
      <c r="G157">
        <v>7</v>
      </c>
      <c r="H157" s="6">
        <f t="shared" ref="H157:H167" si="9">(200-100*F157/F$137)*K$1</f>
        <v>115.35563494641117</v>
      </c>
      <c r="I157" s="4"/>
      <c r="J157" s="4"/>
      <c r="L157" t="e">
        <f>VLOOKUP(B157,'свод по группам'!B$5:AA$185,26,FALSE)</f>
        <v>#N/A</v>
      </c>
    </row>
    <row r="158" spans="1:12" ht="15" x14ac:dyDescent="0.3">
      <c r="A158" s="3">
        <v>17</v>
      </c>
      <c r="B158" t="s">
        <v>394</v>
      </c>
      <c r="C158" t="s">
        <v>222</v>
      </c>
      <c r="D158">
        <v>2008</v>
      </c>
      <c r="E158" t="s">
        <v>8</v>
      </c>
      <c r="F158" s="4">
        <v>9.6296296296296283E-2</v>
      </c>
      <c r="G158">
        <v>17</v>
      </c>
      <c r="H158" s="6">
        <f t="shared" si="9"/>
        <v>90.847677817473254</v>
      </c>
      <c r="I158" s="4"/>
      <c r="J158" s="4"/>
      <c r="L158" t="e">
        <f>VLOOKUP(B158,'свод по группам'!B$5:AA$185,26,FALSE)</f>
        <v>#N/A</v>
      </c>
    </row>
    <row r="159" spans="1:12" ht="15" x14ac:dyDescent="0.3">
      <c r="A159" s="3">
        <v>24</v>
      </c>
      <c r="B159" t="s">
        <v>387</v>
      </c>
      <c r="C159" t="s">
        <v>222</v>
      </c>
      <c r="D159">
        <v>2007</v>
      </c>
      <c r="E159" t="s">
        <v>8</v>
      </c>
      <c r="F159" s="4">
        <v>9.9733796296296306E-2</v>
      </c>
      <c r="G159">
        <v>24</v>
      </c>
      <c r="H159" s="6">
        <f t="shared" si="9"/>
        <v>84.095485547255606</v>
      </c>
      <c r="I159" s="4"/>
      <c r="J159" s="4"/>
      <c r="L159" t="e">
        <f>VLOOKUP(B159,'свод по группам'!B$5:AA$185,26,FALSE)</f>
        <v>#N/A</v>
      </c>
    </row>
    <row r="160" spans="1:12" ht="15" x14ac:dyDescent="0.3">
      <c r="A160" s="3">
        <v>25</v>
      </c>
      <c r="B160" t="s">
        <v>379</v>
      </c>
      <c r="C160" t="s">
        <v>222</v>
      </c>
      <c r="D160">
        <v>2008</v>
      </c>
      <c r="E160" t="s">
        <v>10</v>
      </c>
      <c r="F160" s="4">
        <v>9.9780092592592587E-2</v>
      </c>
      <c r="G160">
        <v>25</v>
      </c>
      <c r="H160" s="6">
        <f t="shared" si="9"/>
        <v>84.004546930821704</v>
      </c>
      <c r="I160" s="4"/>
      <c r="J160" s="4"/>
      <c r="L160" t="e">
        <f>VLOOKUP(B160,'свод по группам'!B$5:AA$185,26,FALSE)</f>
        <v>#N/A</v>
      </c>
    </row>
    <row r="161" spans="1:12" ht="15" x14ac:dyDescent="0.3">
      <c r="A161" s="3">
        <v>36</v>
      </c>
      <c r="B161" t="s">
        <v>385</v>
      </c>
      <c r="C161" t="s">
        <v>222</v>
      </c>
      <c r="D161">
        <v>2008</v>
      </c>
      <c r="E161" t="s">
        <v>8</v>
      </c>
      <c r="F161" s="4">
        <v>0.10583333333333333</v>
      </c>
      <c r="G161">
        <v>36</v>
      </c>
      <c r="H161" s="6">
        <f t="shared" si="9"/>
        <v>72.114322832088348</v>
      </c>
      <c r="I161" s="4"/>
      <c r="J161" s="4"/>
      <c r="L161" t="e">
        <f>VLOOKUP(B161,'свод по группам'!B$5:AA$185,26,FALSE)</f>
        <v>#N/A</v>
      </c>
    </row>
    <row r="162" spans="1:12" ht="15" x14ac:dyDescent="0.3">
      <c r="A162" s="3">
        <v>43</v>
      </c>
      <c r="B162" t="s">
        <v>431</v>
      </c>
      <c r="C162" t="s">
        <v>222</v>
      </c>
      <c r="D162">
        <v>2007</v>
      </c>
      <c r="E162" t="s">
        <v>8</v>
      </c>
      <c r="F162" s="4">
        <v>0.10982638888888889</v>
      </c>
      <c r="G162">
        <v>43</v>
      </c>
      <c r="H162" s="6">
        <f t="shared" si="9"/>
        <v>64.270867164663855</v>
      </c>
      <c r="I162" s="4"/>
      <c r="J162" s="4"/>
      <c r="L162" t="e">
        <f>VLOOKUP(B162,'свод по группам'!B$5:AA$185,26,FALSE)</f>
        <v>#N/A</v>
      </c>
    </row>
    <row r="163" spans="1:12" ht="15" x14ac:dyDescent="0.3">
      <c r="A163" s="3">
        <v>45</v>
      </c>
      <c r="B163" t="s">
        <v>390</v>
      </c>
      <c r="C163" t="s">
        <v>222</v>
      </c>
      <c r="D163">
        <v>2008</v>
      </c>
      <c r="E163" t="s">
        <v>8</v>
      </c>
      <c r="F163" s="4">
        <v>0.11148148148148147</v>
      </c>
      <c r="G163">
        <v>45</v>
      </c>
      <c r="H163" s="6">
        <f t="shared" si="9"/>
        <v>61.019811627151704</v>
      </c>
      <c r="I163" s="4"/>
      <c r="J163" s="4"/>
      <c r="L163" t="e">
        <f>VLOOKUP(B163,'свод по группам'!B$5:AA$185,26,FALSE)</f>
        <v>#N/A</v>
      </c>
    </row>
    <row r="164" spans="1:12" ht="15" x14ac:dyDescent="0.3">
      <c r="A164" s="3">
        <v>50</v>
      </c>
      <c r="B164" t="s">
        <v>388</v>
      </c>
      <c r="C164" t="s">
        <v>222</v>
      </c>
      <c r="D164">
        <v>2008</v>
      </c>
      <c r="E164" t="s">
        <v>8</v>
      </c>
      <c r="F164" s="4">
        <v>0.1143287037037037</v>
      </c>
      <c r="G164">
        <v>50</v>
      </c>
      <c r="H164" s="6">
        <f t="shared" si="9"/>
        <v>55.427086716466412</v>
      </c>
      <c r="I164" s="4"/>
      <c r="J164" s="4"/>
      <c r="L164" t="e">
        <f>VLOOKUP(B164,'свод по группам'!B$5:AA$185,26,FALSE)</f>
        <v>#N/A</v>
      </c>
    </row>
    <row r="165" spans="1:12" ht="15" x14ac:dyDescent="0.3">
      <c r="A165" s="3">
        <v>58</v>
      </c>
      <c r="B165" t="s">
        <v>807</v>
      </c>
      <c r="C165" t="s">
        <v>222</v>
      </c>
      <c r="D165">
        <v>2007</v>
      </c>
      <c r="E165" t="s">
        <v>8</v>
      </c>
      <c r="F165" s="4">
        <v>0.12033564814814814</v>
      </c>
      <c r="G165">
        <v>58</v>
      </c>
      <c r="H165" s="6">
        <f t="shared" si="9"/>
        <v>43.627801234167009</v>
      </c>
      <c r="I165" s="4"/>
      <c r="J165" s="4"/>
      <c r="L165" t="e">
        <f>VLOOKUP(B165,'свод по группам'!B$5:AA$185,26,FALSE)</f>
        <v>#N/A</v>
      </c>
    </row>
    <row r="166" spans="1:12" ht="15" x14ac:dyDescent="0.3">
      <c r="A166" s="3">
        <v>59</v>
      </c>
      <c r="B166" t="s">
        <v>410</v>
      </c>
      <c r="C166" t="s">
        <v>222</v>
      </c>
      <c r="D166">
        <v>2008</v>
      </c>
      <c r="E166" t="s">
        <v>8</v>
      </c>
      <c r="F166" s="4">
        <v>0.12119212962962962</v>
      </c>
      <c r="G166">
        <v>59</v>
      </c>
      <c r="H166" s="6">
        <f t="shared" si="9"/>
        <v>41.945436830139684</v>
      </c>
      <c r="I166" s="4"/>
      <c r="J166" s="4"/>
      <c r="L166" t="e">
        <f>VLOOKUP(B166,'свод по группам'!B$5:AA$185,26,FALSE)</f>
        <v>#N/A</v>
      </c>
    </row>
    <row r="167" spans="1:12" ht="15" x14ac:dyDescent="0.3">
      <c r="A167" s="3">
        <v>67</v>
      </c>
      <c r="B167" t="s">
        <v>424</v>
      </c>
      <c r="C167" t="s">
        <v>222</v>
      </c>
      <c r="D167">
        <v>2008</v>
      </c>
      <c r="E167" t="s">
        <v>8</v>
      </c>
      <c r="F167" s="4">
        <v>0.12681712962962963</v>
      </c>
      <c r="G167">
        <v>67</v>
      </c>
      <c r="H167" s="6">
        <f t="shared" si="9"/>
        <v>30.896394933419973</v>
      </c>
      <c r="I167" s="4"/>
      <c r="J167" s="4"/>
      <c r="L167" t="e">
        <f>VLOOKUP(B167,'свод по группам'!B$5:AA$185,26,FALSE)</f>
        <v>#N/A</v>
      </c>
    </row>
    <row r="168" spans="1:12" ht="15" x14ac:dyDescent="0.3">
      <c r="A168" s="3">
        <v>84</v>
      </c>
      <c r="B168" t="s">
        <v>444</v>
      </c>
      <c r="C168" t="s">
        <v>222</v>
      </c>
      <c r="D168">
        <v>2008</v>
      </c>
      <c r="E168" t="s">
        <v>10</v>
      </c>
      <c r="F168" s="4">
        <v>0.15277777777777776</v>
      </c>
      <c r="G168">
        <v>84</v>
      </c>
      <c r="H168" s="6"/>
      <c r="I168" s="4"/>
      <c r="J168" s="4"/>
      <c r="L168" t="e">
        <f>VLOOKUP(B168,'свод по группам'!B$5:AA$185,26,FALSE)</f>
        <v>#N/A</v>
      </c>
    </row>
    <row r="169" spans="1:12" ht="15" x14ac:dyDescent="0.3">
      <c r="A169" s="3">
        <v>87</v>
      </c>
      <c r="B169" t="s">
        <v>442</v>
      </c>
      <c r="C169" t="s">
        <v>222</v>
      </c>
      <c r="D169">
        <v>2007</v>
      </c>
      <c r="E169" t="s">
        <v>10</v>
      </c>
      <c r="F169" s="4">
        <v>0.16221064814814815</v>
      </c>
      <c r="G169">
        <v>87</v>
      </c>
      <c r="H169" s="6"/>
      <c r="I169" s="4"/>
      <c r="J169" s="4"/>
      <c r="L169" t="e">
        <f>VLOOKUP(B169,'свод по группам'!B$5:AA$185,26,FALSE)</f>
        <v>#N/A</v>
      </c>
    </row>
    <row r="170" spans="1:12" ht="15" x14ac:dyDescent="0.3">
      <c r="A170" s="3">
        <v>91</v>
      </c>
      <c r="B170" t="s">
        <v>445</v>
      </c>
      <c r="C170" t="s">
        <v>222</v>
      </c>
      <c r="D170">
        <v>2008</v>
      </c>
      <c r="E170" t="s">
        <v>10</v>
      </c>
      <c r="F170" s="4">
        <v>0.25218750000000001</v>
      </c>
      <c r="G170">
        <v>91</v>
      </c>
      <c r="H170" s="6"/>
      <c r="I170" s="4"/>
      <c r="J170" s="4"/>
      <c r="L170" t="e">
        <f>VLOOKUP(B170,'свод по группам'!B$5:AA$185,26,FALSE)</f>
        <v>#N/A</v>
      </c>
    </row>
    <row r="171" spans="1:12" ht="15" x14ac:dyDescent="0.3">
      <c r="A171" s="3">
        <v>96</v>
      </c>
      <c r="B171" t="s">
        <v>378</v>
      </c>
      <c r="C171" t="s">
        <v>222</v>
      </c>
      <c r="D171">
        <v>2007</v>
      </c>
      <c r="E171" t="s">
        <v>8</v>
      </c>
      <c r="F171" s="4">
        <v>6.4490740740740737E-2</v>
      </c>
      <c r="H171" s="6"/>
      <c r="I171" s="4"/>
      <c r="L171" t="e">
        <f>VLOOKUP(B171,'свод по группам'!B$5:AA$185,26,FALSE)</f>
        <v>#N/A</v>
      </c>
    </row>
    <row r="172" spans="1:12" ht="15" x14ac:dyDescent="0.3">
      <c r="A172" s="3">
        <v>8</v>
      </c>
      <c r="B172" t="s">
        <v>365</v>
      </c>
      <c r="C172" t="s">
        <v>233</v>
      </c>
      <c r="D172">
        <v>2007</v>
      </c>
      <c r="E172" t="s">
        <v>7</v>
      </c>
      <c r="F172" s="4">
        <v>8.4317129629629631E-2</v>
      </c>
      <c r="G172">
        <v>8</v>
      </c>
      <c r="H172" s="6">
        <f t="shared" ref="H172:H177" si="10">(200-100*F172/F$137)*K$1</f>
        <v>114.37804481974665</v>
      </c>
      <c r="I172" s="4"/>
      <c r="J172" s="4"/>
      <c r="L172" t="e">
        <f>VLOOKUP(B172,'свод по группам'!B$5:AA$185,26,FALSE)</f>
        <v>#N/A</v>
      </c>
    </row>
    <row r="173" spans="1:12" ht="15" x14ac:dyDescent="0.3">
      <c r="A173" s="3">
        <v>11</v>
      </c>
      <c r="B173" t="s">
        <v>381</v>
      </c>
      <c r="C173" t="s">
        <v>233</v>
      </c>
      <c r="D173">
        <v>2007</v>
      </c>
      <c r="E173" t="s">
        <v>7</v>
      </c>
      <c r="F173" s="4">
        <v>8.667824074074075E-2</v>
      </c>
      <c r="G173">
        <v>11</v>
      </c>
      <c r="H173" s="6">
        <f t="shared" si="10"/>
        <v>109.74017538161742</v>
      </c>
      <c r="I173" s="4"/>
      <c r="J173" s="4"/>
      <c r="L173" t="e">
        <f>VLOOKUP(B173,'свод по группам'!B$5:AA$185,26,FALSE)</f>
        <v>#N/A</v>
      </c>
    </row>
    <row r="174" spans="1:12" ht="15" x14ac:dyDescent="0.3">
      <c r="A174" s="3">
        <v>16</v>
      </c>
      <c r="B174" t="s">
        <v>421</v>
      </c>
      <c r="C174" t="s">
        <v>233</v>
      </c>
      <c r="D174">
        <v>2008</v>
      </c>
      <c r="E174" t="s">
        <v>7</v>
      </c>
      <c r="F174" s="4">
        <v>9.6192129629629627E-2</v>
      </c>
      <c r="G174">
        <v>16</v>
      </c>
      <c r="H174" s="6">
        <f t="shared" si="10"/>
        <v>91.052289704449535</v>
      </c>
      <c r="I174" s="4"/>
      <c r="J174" s="4"/>
      <c r="L174" t="e">
        <f>VLOOKUP(B174,'свод по группам'!B$5:AA$185,26,FALSE)</f>
        <v>#N/A</v>
      </c>
    </row>
    <row r="175" spans="1:12" ht="15" x14ac:dyDescent="0.3">
      <c r="A175" s="3">
        <v>19</v>
      </c>
      <c r="B175" t="s">
        <v>395</v>
      </c>
      <c r="C175" t="s">
        <v>233</v>
      </c>
      <c r="D175">
        <v>2007</v>
      </c>
      <c r="E175" t="s">
        <v>8</v>
      </c>
      <c r="F175" s="4">
        <v>9.8171296296296298E-2</v>
      </c>
      <c r="G175">
        <v>19</v>
      </c>
      <c r="H175" s="6">
        <f t="shared" si="10"/>
        <v>87.164663851899988</v>
      </c>
      <c r="I175" s="4"/>
      <c r="J175" s="4"/>
      <c r="L175" t="e">
        <f>VLOOKUP(B175,'свод по группам'!B$5:AA$185,26,FALSE)</f>
        <v>#N/A</v>
      </c>
    </row>
    <row r="176" spans="1:12" ht="15" x14ac:dyDescent="0.3">
      <c r="A176" s="3">
        <v>75</v>
      </c>
      <c r="B176" t="s">
        <v>391</v>
      </c>
      <c r="C176" t="s">
        <v>233</v>
      </c>
      <c r="D176">
        <v>2007</v>
      </c>
      <c r="E176" t="s">
        <v>8</v>
      </c>
      <c r="F176" s="4">
        <v>0.13292824074074075</v>
      </c>
      <c r="G176">
        <v>75</v>
      </c>
      <c r="H176" s="6">
        <f t="shared" si="10"/>
        <v>18.892497564144207</v>
      </c>
      <c r="I176" s="4"/>
      <c r="J176" s="4"/>
      <c r="L176" t="e">
        <f>VLOOKUP(B176,'свод по группам'!B$5:AA$185,26,FALSE)</f>
        <v>#N/A</v>
      </c>
    </row>
    <row r="177" spans="1:12" ht="15" x14ac:dyDescent="0.3">
      <c r="A177" s="3">
        <v>76</v>
      </c>
      <c r="B177" t="s">
        <v>427</v>
      </c>
      <c r="C177" t="s">
        <v>233</v>
      </c>
      <c r="D177">
        <v>2008</v>
      </c>
      <c r="E177" t="s">
        <v>8</v>
      </c>
      <c r="F177" s="4">
        <v>0.13429398148148147</v>
      </c>
      <c r="G177">
        <v>76</v>
      </c>
      <c r="H177" s="6">
        <f t="shared" si="10"/>
        <v>16.209808379343972</v>
      </c>
      <c r="I177" s="4"/>
      <c r="J177" s="4"/>
      <c r="L177" t="e">
        <f>VLOOKUP(B177,'свод по группам'!B$5:AA$185,26,FALSE)</f>
        <v>#N/A</v>
      </c>
    </row>
    <row r="178" spans="1:12" ht="15" x14ac:dyDescent="0.3">
      <c r="A178" s="3">
        <v>88</v>
      </c>
      <c r="B178" t="s">
        <v>441</v>
      </c>
      <c r="C178" t="s">
        <v>233</v>
      </c>
      <c r="D178">
        <v>2008</v>
      </c>
      <c r="E178" t="s">
        <v>10</v>
      </c>
      <c r="F178" s="4">
        <v>0.1973263888888889</v>
      </c>
      <c r="G178">
        <v>88</v>
      </c>
      <c r="H178" s="6"/>
      <c r="I178" s="4"/>
      <c r="J178" s="4"/>
      <c r="L178" t="e">
        <f>VLOOKUP(B178,'свод по группам'!B$5:AA$185,26,FALSE)</f>
        <v>#N/A</v>
      </c>
    </row>
    <row r="179" spans="1:12" ht="15" x14ac:dyDescent="0.3">
      <c r="A179" s="3">
        <v>22</v>
      </c>
      <c r="B179" t="s">
        <v>406</v>
      </c>
      <c r="C179" t="s">
        <v>307</v>
      </c>
      <c r="D179">
        <v>2008</v>
      </c>
      <c r="E179" t="s">
        <v>8</v>
      </c>
      <c r="F179" s="4">
        <v>9.8923611111111101E-2</v>
      </c>
      <c r="G179">
        <v>22</v>
      </c>
      <c r="H179" s="6">
        <f>(200-100*F179/F$137)*K$1</f>
        <v>85.686911334848986</v>
      </c>
      <c r="I179" s="4"/>
      <c r="J179" s="4"/>
      <c r="L179" t="e">
        <f>VLOOKUP(B179,'свод по группам'!B$5:AA$185,26,FALSE)</f>
        <v>#N/A</v>
      </c>
    </row>
    <row r="180" spans="1:12" ht="15" x14ac:dyDescent="0.3">
      <c r="A180" s="3">
        <v>29</v>
      </c>
      <c r="B180" t="s">
        <v>373</v>
      </c>
      <c r="C180" t="s">
        <v>292</v>
      </c>
      <c r="D180">
        <v>2007</v>
      </c>
      <c r="E180" t="s">
        <v>7</v>
      </c>
      <c r="F180" s="4">
        <v>0.10332175925925925</v>
      </c>
      <c r="G180">
        <v>29</v>
      </c>
      <c r="H180" s="6">
        <f>(200-100*F180/F$137)*K$1</f>
        <v>77.047742773627817</v>
      </c>
      <c r="I180" s="4"/>
      <c r="J180" s="4"/>
      <c r="L180" t="e">
        <f>VLOOKUP(B180,'свод по группам'!B$5:AA$185,26,FALSE)</f>
        <v>#N/A</v>
      </c>
    </row>
    <row r="181" spans="1:12" ht="15" x14ac:dyDescent="0.3">
      <c r="A181" s="3">
        <v>72</v>
      </c>
      <c r="B181" t="s">
        <v>404</v>
      </c>
      <c r="C181" t="s">
        <v>292</v>
      </c>
      <c r="D181">
        <v>2007</v>
      </c>
      <c r="E181" t="s">
        <v>8</v>
      </c>
      <c r="F181" s="4">
        <v>0.13076388888888887</v>
      </c>
      <c r="G181">
        <v>72</v>
      </c>
      <c r="H181" s="6">
        <f>(200-100*F181/F$137)*K$1</f>
        <v>23.143877882429425</v>
      </c>
      <c r="I181" s="4"/>
      <c r="J181" s="4"/>
      <c r="L181" t="e">
        <f>VLOOKUP(B181,'свод по группам'!B$5:AA$185,26,FALSE)</f>
        <v>#N/A</v>
      </c>
    </row>
    <row r="182" spans="1:12" ht="15" x14ac:dyDescent="0.3">
      <c r="A182" s="3">
        <v>33</v>
      </c>
      <c r="B182" t="s">
        <v>400</v>
      </c>
      <c r="C182" t="s">
        <v>401</v>
      </c>
      <c r="D182">
        <v>2007</v>
      </c>
      <c r="E182" t="s">
        <v>8</v>
      </c>
      <c r="F182" s="4">
        <v>0.10476851851851852</v>
      </c>
      <c r="G182">
        <v>33</v>
      </c>
      <c r="H182" s="6">
        <f>(200-100*F182/F$137)*K$1</f>
        <v>74.205911010068206</v>
      </c>
      <c r="I182" s="4"/>
      <c r="J182" s="4"/>
      <c r="L182" t="e">
        <f>VLOOKUP(B182,'свод по группам'!B$5:AA$185,26,FALSE)</f>
        <v>#N/A</v>
      </c>
    </row>
    <row r="183" spans="1:12" ht="15" x14ac:dyDescent="0.3">
      <c r="A183" s="3">
        <v>80</v>
      </c>
      <c r="B183" t="s">
        <v>413</v>
      </c>
      <c r="C183" t="s">
        <v>414</v>
      </c>
      <c r="D183">
        <v>2008</v>
      </c>
      <c r="E183" t="s">
        <v>8</v>
      </c>
      <c r="F183" s="4">
        <v>0.14510416666666667</v>
      </c>
      <c r="G183">
        <v>80</v>
      </c>
      <c r="H183" s="6"/>
      <c r="I183" s="4"/>
      <c r="J183" s="4"/>
      <c r="L183" t="e">
        <f>VLOOKUP(B183,'свод по группам'!B$5:AA$185,26,FALSE)</f>
        <v>#N/A</v>
      </c>
    </row>
    <row r="184" spans="1:12" ht="15" x14ac:dyDescent="0.3">
      <c r="A184" s="3">
        <v>31</v>
      </c>
      <c r="B184" t="s">
        <v>368</v>
      </c>
      <c r="C184" t="s">
        <v>299</v>
      </c>
      <c r="D184">
        <v>2008</v>
      </c>
      <c r="E184" t="s">
        <v>8</v>
      </c>
      <c r="F184" s="4">
        <v>0.10414351851851851</v>
      </c>
      <c r="G184">
        <v>31</v>
      </c>
      <c r="H184" s="6">
        <f>(200-100*F184/F$137)*K$1</f>
        <v>75.433582331925976</v>
      </c>
      <c r="I184" s="4"/>
      <c r="J184" s="4"/>
      <c r="L184" t="e">
        <f>VLOOKUP(B184,'свод по группам'!B$5:AA$185,26,FALSE)</f>
        <v>#N/A</v>
      </c>
    </row>
    <row r="185" spans="1:12" ht="15" x14ac:dyDescent="0.3">
      <c r="A185" s="3">
        <v>56</v>
      </c>
      <c r="B185" t="s">
        <v>415</v>
      </c>
      <c r="C185" t="s">
        <v>231</v>
      </c>
      <c r="D185">
        <v>2008</v>
      </c>
      <c r="E185" t="s">
        <v>8</v>
      </c>
      <c r="F185" s="4">
        <v>0.11940972222222222</v>
      </c>
      <c r="G185">
        <v>56</v>
      </c>
      <c r="H185" s="6">
        <f>(200-100*F185/F$137)*K$1</f>
        <v>45.446573562845131</v>
      </c>
      <c r="I185" s="4"/>
      <c r="J185" s="4"/>
      <c r="L185" t="e">
        <f>VLOOKUP(B185,'свод по группам'!B$5:AA$185,26,FALSE)</f>
        <v>#N/A</v>
      </c>
    </row>
    <row r="186" spans="1:12" ht="15" x14ac:dyDescent="0.3">
      <c r="A186" s="3">
        <v>64</v>
      </c>
      <c r="B186" t="s">
        <v>402</v>
      </c>
      <c r="C186" t="s">
        <v>231</v>
      </c>
      <c r="D186">
        <v>2008</v>
      </c>
      <c r="E186" t="s">
        <v>8</v>
      </c>
      <c r="F186" s="4">
        <v>0.12344907407407407</v>
      </c>
      <c r="G186">
        <v>64</v>
      </c>
      <c r="H186" s="6">
        <f>(200-100*F186/F$137)*K$1</f>
        <v>37.512179278986729</v>
      </c>
      <c r="I186" s="4"/>
      <c r="J186" s="4"/>
      <c r="L186" t="e">
        <f>VLOOKUP(B186,'свод по группам'!B$5:AA$185,26,FALSE)</f>
        <v>#N/A</v>
      </c>
    </row>
    <row r="187" spans="1:12" ht="15" x14ac:dyDescent="0.3">
      <c r="A187" s="3">
        <v>10</v>
      </c>
      <c r="B187" t="s">
        <v>376</v>
      </c>
      <c r="C187" t="s">
        <v>249</v>
      </c>
      <c r="D187">
        <v>2008</v>
      </c>
      <c r="E187" t="s">
        <v>7</v>
      </c>
      <c r="F187" s="4">
        <v>8.6319444444444449E-2</v>
      </c>
      <c r="G187">
        <v>10</v>
      </c>
      <c r="H187" s="6">
        <f>(200-100*F187/F$137)*K$1</f>
        <v>110.44494965898019</v>
      </c>
      <c r="I187" s="4"/>
      <c r="J187" s="4"/>
      <c r="L187" t="e">
        <f>VLOOKUP(B187,'свод по группам'!B$5:AA$185,26,FALSE)</f>
        <v>#N/A</v>
      </c>
    </row>
    <row r="188" spans="1:12" ht="15" x14ac:dyDescent="0.3">
      <c r="A188" s="3">
        <v>26</v>
      </c>
      <c r="B188" t="s">
        <v>407</v>
      </c>
      <c r="C188" t="s">
        <v>249</v>
      </c>
      <c r="D188">
        <v>2007</v>
      </c>
      <c r="E188" t="s">
        <v>7</v>
      </c>
      <c r="F188" s="4">
        <v>0.10033564814814815</v>
      </c>
      <c r="G188">
        <v>26</v>
      </c>
      <c r="H188" s="6">
        <f>(200-100*F188/F$137)*K$1</f>
        <v>82.913283533614802</v>
      </c>
      <c r="I188" s="4"/>
      <c r="J188" s="4"/>
      <c r="L188" t="e">
        <f>VLOOKUP(B188,'свод по группам'!B$5:AA$185,26,FALSE)</f>
        <v>#N/A</v>
      </c>
    </row>
    <row r="189" spans="1:12" ht="15" x14ac:dyDescent="0.3">
      <c r="A189" s="3">
        <v>79</v>
      </c>
      <c r="B189" t="s">
        <v>809</v>
      </c>
      <c r="C189" t="s">
        <v>249</v>
      </c>
      <c r="D189">
        <v>2008</v>
      </c>
      <c r="E189" t="s">
        <v>10</v>
      </c>
      <c r="F189" s="4">
        <v>0.14409722222222224</v>
      </c>
      <c r="G189">
        <v>79</v>
      </c>
      <c r="H189" s="6"/>
      <c r="I189" s="4"/>
      <c r="J189" s="4"/>
      <c r="L189" t="e">
        <f>VLOOKUP(B189,'свод по группам'!B$5:AA$185,26,FALSE)</f>
        <v>#N/A</v>
      </c>
    </row>
    <row r="190" spans="1:12" ht="15" x14ac:dyDescent="0.3">
      <c r="A190" s="3">
        <v>98</v>
      </c>
      <c r="B190" t="s">
        <v>813</v>
      </c>
      <c r="C190" t="s">
        <v>249</v>
      </c>
      <c r="D190">
        <v>2007</v>
      </c>
      <c r="E190" t="s">
        <v>8</v>
      </c>
      <c r="F190" s="4">
        <v>7.3321759259259267E-2</v>
      </c>
      <c r="H190" s="6"/>
      <c r="I190" s="4"/>
      <c r="L190" t="e">
        <f>VLOOKUP(B190,'свод по группам'!B$5:AA$185,26,FALSE)</f>
        <v>#N/A</v>
      </c>
    </row>
    <row r="191" spans="1:12" ht="15" x14ac:dyDescent="0.3">
      <c r="A191" s="3">
        <v>41</v>
      </c>
      <c r="B191" t="s">
        <v>380</v>
      </c>
      <c r="C191" t="s">
        <v>261</v>
      </c>
      <c r="D191">
        <v>2007</v>
      </c>
      <c r="E191" t="s">
        <v>8</v>
      </c>
      <c r="F191" s="4">
        <v>0.10837962962962962</v>
      </c>
      <c r="G191">
        <v>41</v>
      </c>
      <c r="H191" s="6">
        <f t="shared" ref="H191:H196" si="11">(200-100*F191/F$137)*K$1</f>
        <v>67.11269892822348</v>
      </c>
      <c r="I191" s="4"/>
      <c r="J191" s="4"/>
      <c r="L191" t="e">
        <f>VLOOKUP(B191,'свод по группам'!B$5:AA$185,26,FALSE)</f>
        <v>#N/A</v>
      </c>
    </row>
    <row r="192" spans="1:12" ht="15" x14ac:dyDescent="0.3">
      <c r="A192" s="3">
        <v>47</v>
      </c>
      <c r="B192" t="s">
        <v>363</v>
      </c>
      <c r="C192" t="s">
        <v>261</v>
      </c>
      <c r="D192">
        <v>2007</v>
      </c>
      <c r="E192" t="s">
        <v>8</v>
      </c>
      <c r="F192" s="4">
        <v>0.11202546296296297</v>
      </c>
      <c r="G192">
        <v>47</v>
      </c>
      <c r="H192" s="6">
        <f t="shared" si="11"/>
        <v>59.951282884053278</v>
      </c>
      <c r="I192" s="4"/>
      <c r="J192" s="4"/>
      <c r="L192" t="e">
        <f>VLOOKUP(B192,'свод по группам'!B$5:AA$185,26,FALSE)</f>
        <v>#N/A</v>
      </c>
    </row>
    <row r="193" spans="1:12" ht="15" x14ac:dyDescent="0.3">
      <c r="A193" s="3">
        <v>57</v>
      </c>
      <c r="B193" t="s">
        <v>417</v>
      </c>
      <c r="C193" t="s">
        <v>261</v>
      </c>
      <c r="D193">
        <v>2008</v>
      </c>
      <c r="E193" t="s">
        <v>8</v>
      </c>
      <c r="F193" s="4">
        <v>0.11969907407407408</v>
      </c>
      <c r="G193">
        <v>57</v>
      </c>
      <c r="H193" s="6">
        <f t="shared" si="11"/>
        <v>44.878207210133176</v>
      </c>
      <c r="I193" s="4"/>
      <c r="J193" s="4"/>
      <c r="L193" t="e">
        <f>VLOOKUP(B193,'свод по группам'!B$5:AA$185,26,FALSE)</f>
        <v>#N/A</v>
      </c>
    </row>
    <row r="194" spans="1:12" ht="15" x14ac:dyDescent="0.3">
      <c r="A194" s="3">
        <v>28</v>
      </c>
      <c r="B194" t="s">
        <v>405</v>
      </c>
      <c r="C194" t="s">
        <v>265</v>
      </c>
      <c r="D194">
        <v>2008</v>
      </c>
      <c r="E194" t="s">
        <v>8</v>
      </c>
      <c r="F194" s="4">
        <v>0.10325231481481482</v>
      </c>
      <c r="G194">
        <v>28</v>
      </c>
      <c r="H194" s="6">
        <f t="shared" si="11"/>
        <v>77.184150698278671</v>
      </c>
      <c r="I194" s="4"/>
      <c r="J194" s="4"/>
      <c r="L194" t="e">
        <f>VLOOKUP(B194,'свод по группам'!B$5:AA$185,26,FALSE)</f>
        <v>#N/A</v>
      </c>
    </row>
    <row r="195" spans="1:12" ht="15" x14ac:dyDescent="0.3">
      <c r="A195" s="3">
        <v>48</v>
      </c>
      <c r="B195" t="s">
        <v>411</v>
      </c>
      <c r="C195" t="s">
        <v>301</v>
      </c>
      <c r="D195">
        <v>2008</v>
      </c>
      <c r="E195" t="s">
        <v>8</v>
      </c>
      <c r="F195" s="4">
        <v>0.11226851851851853</v>
      </c>
      <c r="G195">
        <v>48</v>
      </c>
      <c r="H195" s="6">
        <f t="shared" si="11"/>
        <v>59.473855147775225</v>
      </c>
      <c r="I195" s="4"/>
      <c r="J195" s="4"/>
      <c r="L195" t="e">
        <f>VLOOKUP(B195,'свод по группам'!B$5:AA$185,26,FALSE)</f>
        <v>#N/A</v>
      </c>
    </row>
    <row r="196" spans="1:12" ht="15" x14ac:dyDescent="0.3">
      <c r="A196" s="3">
        <v>55</v>
      </c>
      <c r="B196" t="s">
        <v>430</v>
      </c>
      <c r="C196" t="s">
        <v>301</v>
      </c>
      <c r="D196">
        <v>2008</v>
      </c>
      <c r="E196" t="s">
        <v>8</v>
      </c>
      <c r="F196" s="4">
        <v>0.11863425925925926</v>
      </c>
      <c r="G196">
        <v>55</v>
      </c>
      <c r="H196" s="6">
        <f t="shared" si="11"/>
        <v>46.969795388113063</v>
      </c>
      <c r="I196" s="4"/>
      <c r="J196" s="4"/>
      <c r="L196" t="e">
        <f>VLOOKUP(B196,'свод по группам'!B$5:AA$185,26,FALSE)</f>
        <v>#N/A</v>
      </c>
    </row>
    <row r="197" spans="1:12" ht="15" x14ac:dyDescent="0.3">
      <c r="A197" s="3">
        <v>90</v>
      </c>
      <c r="B197" t="s">
        <v>443</v>
      </c>
      <c r="C197" t="s">
        <v>301</v>
      </c>
      <c r="D197">
        <v>2008</v>
      </c>
      <c r="E197" t="s">
        <v>10</v>
      </c>
      <c r="F197" s="4">
        <v>0.23060185185185186</v>
      </c>
      <c r="G197">
        <v>90</v>
      </c>
      <c r="H197" s="6"/>
      <c r="I197" s="4"/>
      <c r="J197" s="4"/>
      <c r="L197" t="e">
        <f>VLOOKUP(B197,'свод по группам'!B$5:AA$185,26,FALSE)</f>
        <v>#N/A</v>
      </c>
    </row>
    <row r="198" spans="1:12" ht="15" x14ac:dyDescent="0.3">
      <c r="A198" s="3">
        <v>23</v>
      </c>
      <c r="B198" t="s">
        <v>366</v>
      </c>
      <c r="C198" t="s">
        <v>284</v>
      </c>
      <c r="D198">
        <v>2008</v>
      </c>
      <c r="E198" t="s">
        <v>8</v>
      </c>
      <c r="F198" s="4">
        <v>9.9386574074074072E-2</v>
      </c>
      <c r="G198">
        <v>23</v>
      </c>
      <c r="H198" s="6">
        <f t="shared" ref="H198:H205" si="12">(200-100*F198/F$137)*K$1</f>
        <v>84.777525170509946</v>
      </c>
      <c r="I198" s="4"/>
      <c r="J198" s="4"/>
      <c r="L198" t="e">
        <f>VLOOKUP(B198,'свод по группам'!B$5:AA$185,26,FALSE)</f>
        <v>#N/A</v>
      </c>
    </row>
    <row r="199" spans="1:12" ht="15" x14ac:dyDescent="0.3">
      <c r="A199" s="3">
        <v>40</v>
      </c>
      <c r="B199" t="s">
        <v>399</v>
      </c>
      <c r="C199" t="s">
        <v>256</v>
      </c>
      <c r="D199">
        <v>2008</v>
      </c>
      <c r="E199" t="s">
        <v>8</v>
      </c>
      <c r="F199" s="4">
        <v>0.10782407407407407</v>
      </c>
      <c r="G199">
        <v>40</v>
      </c>
      <c r="H199" s="6">
        <f t="shared" si="12"/>
        <v>68.203962325430382</v>
      </c>
      <c r="I199" s="4"/>
      <c r="J199" s="4"/>
      <c r="L199" t="e">
        <f>VLOOKUP(B199,'свод по группам'!B$5:AA$185,26,FALSE)</f>
        <v>#N/A</v>
      </c>
    </row>
    <row r="200" spans="1:12" ht="15" x14ac:dyDescent="0.3">
      <c r="A200" s="3">
        <v>14</v>
      </c>
      <c r="B200" t="s">
        <v>403</v>
      </c>
      <c r="C200" t="s">
        <v>239</v>
      </c>
      <c r="D200">
        <v>2007</v>
      </c>
      <c r="E200" t="s">
        <v>7</v>
      </c>
      <c r="F200" s="4">
        <v>9.5902777777777781E-2</v>
      </c>
      <c r="G200">
        <v>14</v>
      </c>
      <c r="H200" s="6">
        <f t="shared" si="12"/>
        <v>91.620656057161412</v>
      </c>
      <c r="I200" s="4"/>
      <c r="J200" s="4"/>
      <c r="L200" t="e">
        <f>VLOOKUP(B200,'свод по группам'!B$5:AA$185,26,FALSE)</f>
        <v>#N/A</v>
      </c>
    </row>
    <row r="201" spans="1:12" ht="15" x14ac:dyDescent="0.3">
      <c r="A201" s="3">
        <v>62</v>
      </c>
      <c r="B201" t="s">
        <v>409</v>
      </c>
      <c r="C201" t="s">
        <v>239</v>
      </c>
      <c r="D201">
        <v>2007</v>
      </c>
      <c r="E201" t="s">
        <v>8</v>
      </c>
      <c r="F201" s="4">
        <v>0.12253472222222223</v>
      </c>
      <c r="G201">
        <v>62</v>
      </c>
      <c r="H201" s="6">
        <f t="shared" si="12"/>
        <v>39.308216953556347</v>
      </c>
      <c r="I201" s="4"/>
      <c r="J201" s="4"/>
      <c r="L201" t="e">
        <f>VLOOKUP(B201,'свод по группам'!B$5:AA$185,26,FALSE)</f>
        <v>#N/A</v>
      </c>
    </row>
    <row r="202" spans="1:12" ht="15" x14ac:dyDescent="0.3">
      <c r="A202" s="3">
        <v>66</v>
      </c>
      <c r="B202" t="s">
        <v>418</v>
      </c>
      <c r="C202" t="s">
        <v>239</v>
      </c>
      <c r="D202">
        <v>2007</v>
      </c>
      <c r="E202" t="s">
        <v>8</v>
      </c>
      <c r="F202" s="4">
        <v>0.1260185185185185</v>
      </c>
      <c r="G202">
        <v>66</v>
      </c>
      <c r="H202" s="6">
        <f t="shared" si="12"/>
        <v>32.465086066904924</v>
      </c>
      <c r="I202" s="4"/>
      <c r="J202" s="4"/>
      <c r="L202" t="e">
        <f>VLOOKUP(B202,'свод по группам'!B$5:AA$185,26,FALSE)</f>
        <v>#N/A</v>
      </c>
    </row>
    <row r="203" spans="1:12" ht="15" x14ac:dyDescent="0.3">
      <c r="A203" s="3">
        <v>71</v>
      </c>
      <c r="B203" t="s">
        <v>425</v>
      </c>
      <c r="C203" t="s">
        <v>239</v>
      </c>
      <c r="D203">
        <v>2007</v>
      </c>
      <c r="E203" t="s">
        <v>8</v>
      </c>
      <c r="F203" s="4">
        <v>0.1297800925925926</v>
      </c>
      <c r="G203">
        <v>71</v>
      </c>
      <c r="H203" s="6">
        <f t="shared" si="12"/>
        <v>25.076323481649887</v>
      </c>
      <c r="I203" s="4"/>
      <c r="J203" s="4"/>
      <c r="L203" t="e">
        <f>VLOOKUP(B203,'свод по группам'!B$5:AA$185,26,FALSE)</f>
        <v>#N/A</v>
      </c>
    </row>
    <row r="204" spans="1:12" ht="15" x14ac:dyDescent="0.3">
      <c r="A204" s="3">
        <v>73</v>
      </c>
      <c r="B204" t="s">
        <v>436</v>
      </c>
      <c r="C204" t="s">
        <v>239</v>
      </c>
      <c r="D204">
        <v>2008</v>
      </c>
      <c r="E204" t="s">
        <v>8</v>
      </c>
      <c r="F204" s="4">
        <v>0.13096064814814815</v>
      </c>
      <c r="G204">
        <v>73</v>
      </c>
      <c r="H204" s="6">
        <f t="shared" si="12"/>
        <v>22.757388762585286</v>
      </c>
      <c r="I204" s="4"/>
      <c r="J204" s="4"/>
      <c r="L204" t="e">
        <f>VLOOKUP(B204,'свод по группам'!B$5:AA$185,26,FALSE)</f>
        <v>#N/A</v>
      </c>
    </row>
    <row r="205" spans="1:12" ht="15" x14ac:dyDescent="0.3">
      <c r="A205" s="3">
        <v>77</v>
      </c>
      <c r="B205" t="s">
        <v>433</v>
      </c>
      <c r="C205" t="s">
        <v>239</v>
      </c>
      <c r="D205">
        <v>2008</v>
      </c>
      <c r="E205" t="s">
        <v>8</v>
      </c>
      <c r="F205" s="4">
        <v>0.13578703703703704</v>
      </c>
      <c r="G205">
        <v>77</v>
      </c>
      <c r="H205" s="6">
        <f t="shared" si="12"/>
        <v>13.277037999350442</v>
      </c>
      <c r="I205" s="4"/>
      <c r="J205" s="4"/>
      <c r="L205" t="e">
        <f>VLOOKUP(B205,'свод по группам'!B$5:AA$185,26,FALSE)</f>
        <v>#N/A</v>
      </c>
    </row>
    <row r="206" spans="1:12" ht="15" x14ac:dyDescent="0.3">
      <c r="A206" s="3">
        <v>81</v>
      </c>
      <c r="B206" t="s">
        <v>810</v>
      </c>
      <c r="C206" t="s">
        <v>239</v>
      </c>
      <c r="D206">
        <v>2008</v>
      </c>
      <c r="E206" t="s">
        <v>44</v>
      </c>
      <c r="F206" s="4">
        <v>0.14703703703703705</v>
      </c>
      <c r="G206">
        <v>81</v>
      </c>
      <c r="H206" s="6"/>
      <c r="I206" s="4"/>
      <c r="J206" s="4"/>
      <c r="L206" t="e">
        <f>VLOOKUP(B206,'свод по группам'!B$5:AA$185,26,FALSE)</f>
        <v>#N/A</v>
      </c>
    </row>
    <row r="207" spans="1:12" ht="15" x14ac:dyDescent="0.3">
      <c r="A207" s="3">
        <v>37</v>
      </c>
      <c r="B207" t="s">
        <v>374</v>
      </c>
      <c r="C207" t="s">
        <v>375</v>
      </c>
      <c r="D207">
        <v>2008</v>
      </c>
      <c r="E207" t="s">
        <v>7</v>
      </c>
      <c r="F207" s="4">
        <v>0.10597222222222223</v>
      </c>
      <c r="G207">
        <v>37</v>
      </c>
      <c r="H207" s="6">
        <f>(200-100*F207/F$137)*K$1</f>
        <v>71.841506982786626</v>
      </c>
      <c r="I207" s="4"/>
      <c r="J207" s="4"/>
      <c r="L207" t="e">
        <f>VLOOKUP(B207,'свод по группам'!B$5:AA$185,26,FALSE)</f>
        <v>#N/A</v>
      </c>
    </row>
    <row r="208" spans="1:12" ht="15" x14ac:dyDescent="0.3">
      <c r="A208" s="3">
        <v>30</v>
      </c>
      <c r="B208" t="s">
        <v>420</v>
      </c>
      <c r="C208" t="s">
        <v>259</v>
      </c>
      <c r="D208">
        <v>2007</v>
      </c>
      <c r="E208" t="s">
        <v>8</v>
      </c>
      <c r="F208" s="4">
        <v>0.10409722222222222</v>
      </c>
      <c r="G208">
        <v>30</v>
      </c>
      <c r="H208" s="6">
        <f>(200-100*F208/F$137)*K$1</f>
        <v>75.524520948359893</v>
      </c>
      <c r="I208" s="4"/>
      <c r="J208" s="4"/>
      <c r="L208" t="e">
        <f>VLOOKUP(B208,'свод по группам'!B$5:AA$185,26,FALSE)</f>
        <v>#N/A</v>
      </c>
    </row>
    <row r="209" spans="1:12" ht="15" x14ac:dyDescent="0.3">
      <c r="A209" s="3">
        <v>46</v>
      </c>
      <c r="B209" t="s">
        <v>369</v>
      </c>
      <c r="C209" t="s">
        <v>370</v>
      </c>
      <c r="D209">
        <v>2007</v>
      </c>
      <c r="E209" t="s">
        <v>8</v>
      </c>
      <c r="F209" s="4">
        <v>0.11160879629629629</v>
      </c>
      <c r="G209">
        <v>46</v>
      </c>
      <c r="H209" s="6">
        <f>(200-100*F209/F$137)*K$1</f>
        <v>60.76973043195845</v>
      </c>
      <c r="I209" s="4"/>
      <c r="J209" s="4"/>
      <c r="L209" t="e">
        <f>VLOOKUP(B209,'свод по группам'!B$5:AA$185,26,FALSE)</f>
        <v>#N/A</v>
      </c>
    </row>
    <row r="210" spans="1:12" ht="15" x14ac:dyDescent="0.3">
      <c r="A210" s="3">
        <v>49</v>
      </c>
      <c r="B210" t="s">
        <v>447</v>
      </c>
      <c r="C210" t="s">
        <v>236</v>
      </c>
      <c r="D210">
        <v>2007</v>
      </c>
      <c r="E210" t="s">
        <v>8</v>
      </c>
      <c r="F210" s="4">
        <v>0.1125462962962963</v>
      </c>
      <c r="G210">
        <v>49</v>
      </c>
      <c r="H210" s="6">
        <f>(200-100*F210/F$137)*K$1</f>
        <v>58.928223449171817</v>
      </c>
      <c r="I210" s="4"/>
      <c r="J210" s="4"/>
      <c r="L210" t="e">
        <f>VLOOKUP(B210,'свод по группам'!B$5:AA$185,26,FALSE)</f>
        <v>#N/A</v>
      </c>
    </row>
    <row r="211" spans="1:12" ht="15" x14ac:dyDescent="0.3">
      <c r="A211" s="3">
        <v>63</v>
      </c>
      <c r="B211" t="s">
        <v>434</v>
      </c>
      <c r="C211" t="s">
        <v>236</v>
      </c>
      <c r="D211">
        <v>2008</v>
      </c>
      <c r="E211" t="s">
        <v>8</v>
      </c>
      <c r="F211" s="4">
        <v>0.12314814814814816</v>
      </c>
      <c r="G211">
        <v>63</v>
      </c>
      <c r="H211" s="6">
        <f>(200-100*F211/F$137)*K$1</f>
        <v>38.103280285807074</v>
      </c>
      <c r="I211" s="4"/>
      <c r="J211" s="4"/>
      <c r="L211" t="e">
        <f>VLOOKUP(B211,'свод по группам'!B$5:AA$185,26,FALSE)</f>
        <v>#N/A</v>
      </c>
    </row>
    <row r="212" spans="1:12" ht="15" x14ac:dyDescent="0.3">
      <c r="A212" s="3">
        <v>82</v>
      </c>
      <c r="B212" t="s">
        <v>429</v>
      </c>
      <c r="C212" t="s">
        <v>236</v>
      </c>
      <c r="D212">
        <v>2008</v>
      </c>
      <c r="E212" t="s">
        <v>8</v>
      </c>
      <c r="F212" s="4">
        <v>0.14792824074074074</v>
      </c>
      <c r="G212">
        <v>82</v>
      </c>
      <c r="H212" s="6"/>
      <c r="I212" s="4"/>
      <c r="J212" s="4"/>
      <c r="L212" t="e">
        <f>VLOOKUP(B212,'свод по группам'!B$5:AA$185,26,FALSE)</f>
        <v>#N/A</v>
      </c>
    </row>
    <row r="213" spans="1:12" ht="15" x14ac:dyDescent="0.3">
      <c r="A213" s="3">
        <v>78</v>
      </c>
      <c r="B213" t="s">
        <v>438</v>
      </c>
      <c r="C213" t="s">
        <v>439</v>
      </c>
      <c r="D213">
        <v>2007</v>
      </c>
      <c r="E213" t="s">
        <v>8</v>
      </c>
      <c r="F213" s="4">
        <v>0.13999999999999999</v>
      </c>
      <c r="G213">
        <v>78</v>
      </c>
      <c r="H213" s="6">
        <f>(200-100*F213/F$137)*K$1</f>
        <v>5.001623903864953</v>
      </c>
      <c r="I213" s="4"/>
      <c r="J213" s="4"/>
      <c r="L213" t="e">
        <f>VLOOKUP(B213,'свод по группам'!B$5:AA$185,26,FALSE)</f>
        <v>#N/A</v>
      </c>
    </row>
    <row r="214" spans="1:12" ht="15" x14ac:dyDescent="0.3">
      <c r="A214" s="3"/>
      <c r="F214" s="4"/>
      <c r="H214" s="6"/>
      <c r="I214" s="4"/>
      <c r="J214" s="4"/>
    </row>
    <row r="215" spans="1:12" ht="15" x14ac:dyDescent="0.3">
      <c r="A215" s="3">
        <v>18</v>
      </c>
      <c r="B215" t="s">
        <v>26</v>
      </c>
      <c r="C215" t="s">
        <v>229</v>
      </c>
      <c r="D215">
        <v>2008</v>
      </c>
      <c r="E215" t="s">
        <v>8</v>
      </c>
      <c r="F215" s="4">
        <v>9.8032407407407415E-2</v>
      </c>
      <c r="G215">
        <v>18</v>
      </c>
      <c r="H215" s="6">
        <f>(200-100*F215/F$137)*K$1</f>
        <v>87.437479701201667</v>
      </c>
      <c r="I215" s="4"/>
      <c r="J215" s="4"/>
      <c r="L215" t="str">
        <f>VLOOKUP(B215,'свод по группам'!B$5:AA$185,26,FALSE)</f>
        <v>да</v>
      </c>
    </row>
    <row r="216" spans="1:12" ht="15" x14ac:dyDescent="0.3">
      <c r="A216" s="3">
        <v>83</v>
      </c>
      <c r="B216" t="s">
        <v>440</v>
      </c>
      <c r="C216" t="s">
        <v>229</v>
      </c>
      <c r="D216">
        <v>2008</v>
      </c>
      <c r="E216" t="s">
        <v>10</v>
      </c>
      <c r="F216" s="4">
        <v>0.14847222222222223</v>
      </c>
      <c r="G216">
        <v>83</v>
      </c>
      <c r="H216" s="6"/>
      <c r="I216" s="4"/>
      <c r="J216" s="4"/>
      <c r="L216" t="str">
        <f>VLOOKUP(B216,'свод по группам'!B$5:AA$185,26,FALSE)</f>
        <v>да</v>
      </c>
    </row>
    <row r="217" spans="1:12" ht="15" x14ac:dyDescent="0.3">
      <c r="A217" s="3">
        <v>85</v>
      </c>
      <c r="B217" t="s">
        <v>43</v>
      </c>
      <c r="C217" t="s">
        <v>229</v>
      </c>
      <c r="D217">
        <v>2007</v>
      </c>
      <c r="E217" t="s">
        <v>8</v>
      </c>
      <c r="F217" s="4">
        <v>0.15689814814814815</v>
      </c>
      <c r="G217">
        <v>85</v>
      </c>
      <c r="H217" s="6"/>
      <c r="I217" s="4"/>
      <c r="J217" s="4"/>
      <c r="L217" t="str">
        <f>VLOOKUP(B217,'свод по группам'!B$5:AA$185,26,FALSE)</f>
        <v>да</v>
      </c>
    </row>
    <row r="218" spans="1:12" ht="15" x14ac:dyDescent="0.3">
      <c r="A218" s="3"/>
      <c r="F218" s="4"/>
      <c r="H218" s="6"/>
      <c r="I218" s="4"/>
      <c r="J218" s="4"/>
    </row>
    <row r="219" spans="1:12" ht="15" x14ac:dyDescent="0.3">
      <c r="A219" s="3">
        <v>38</v>
      </c>
      <c r="B219" t="s">
        <v>386</v>
      </c>
      <c r="C219" t="s">
        <v>294</v>
      </c>
      <c r="D219">
        <v>2007</v>
      </c>
      <c r="E219" t="s">
        <v>8</v>
      </c>
      <c r="F219" s="4">
        <v>0.10616898148148148</v>
      </c>
      <c r="G219">
        <v>38</v>
      </c>
      <c r="H219" s="6">
        <f t="shared" ref="H219:H225" si="13">(200-100*F219/F$137)*K$1</f>
        <v>71.455017862942569</v>
      </c>
      <c r="I219" s="4"/>
      <c r="J219" s="4"/>
      <c r="L219" t="e">
        <f>VLOOKUP(B219,'свод по группам'!B$5:AA$185,26,FALSE)</f>
        <v>#N/A</v>
      </c>
    </row>
    <row r="220" spans="1:12" ht="15" x14ac:dyDescent="0.3">
      <c r="A220" s="3">
        <v>53</v>
      </c>
      <c r="B220" t="s">
        <v>432</v>
      </c>
      <c r="C220" t="s">
        <v>294</v>
      </c>
      <c r="D220">
        <v>2008</v>
      </c>
      <c r="E220" t="s">
        <v>8</v>
      </c>
      <c r="F220" s="4">
        <v>0.11802083333333334</v>
      </c>
      <c r="G220">
        <v>53</v>
      </c>
      <c r="H220" s="6">
        <f t="shared" si="13"/>
        <v>48.1747320558623</v>
      </c>
      <c r="I220" s="4"/>
      <c r="J220" s="4"/>
      <c r="L220" t="e">
        <f>VLOOKUP(B220,'свод по группам'!B$5:AA$185,26,FALSE)</f>
        <v>#N/A</v>
      </c>
    </row>
    <row r="221" spans="1:12" ht="15" x14ac:dyDescent="0.3">
      <c r="A221" s="3">
        <v>60</v>
      </c>
      <c r="B221" t="s">
        <v>383</v>
      </c>
      <c r="C221" t="s">
        <v>341</v>
      </c>
      <c r="D221">
        <v>2008</v>
      </c>
      <c r="E221" t="s">
        <v>8</v>
      </c>
      <c r="F221" s="4">
        <v>0.12119212962962962</v>
      </c>
      <c r="G221" t="s">
        <v>808</v>
      </c>
      <c r="H221" s="6">
        <f t="shared" si="13"/>
        <v>41.945436830139684</v>
      </c>
      <c r="I221" s="4"/>
      <c r="J221" s="4"/>
      <c r="L221" t="e">
        <f>VLOOKUP(B221,'свод по группам'!B$5:AA$185,26,FALSE)</f>
        <v>#N/A</v>
      </c>
    </row>
    <row r="222" spans="1:12" ht="15" x14ac:dyDescent="0.3">
      <c r="A222" s="3">
        <v>70</v>
      </c>
      <c r="B222" t="s">
        <v>437</v>
      </c>
      <c r="C222" t="s">
        <v>341</v>
      </c>
      <c r="D222">
        <v>2008</v>
      </c>
      <c r="E222" t="s">
        <v>8</v>
      </c>
      <c r="F222" s="4">
        <v>0.12925925925925927</v>
      </c>
      <c r="G222">
        <v>70</v>
      </c>
      <c r="H222" s="6">
        <f t="shared" si="13"/>
        <v>26.099382916531344</v>
      </c>
      <c r="I222" s="4"/>
      <c r="J222" s="4"/>
      <c r="L222" t="e">
        <f>VLOOKUP(B222,'свод по группам'!B$5:AA$185,26,FALSE)</f>
        <v>#N/A</v>
      </c>
    </row>
    <row r="223" spans="1:12" ht="15" x14ac:dyDescent="0.3">
      <c r="A223" s="3">
        <v>2</v>
      </c>
      <c r="B223" t="s">
        <v>139</v>
      </c>
      <c r="C223" t="s">
        <v>361</v>
      </c>
      <c r="D223">
        <v>2008</v>
      </c>
      <c r="E223" t="s">
        <v>7</v>
      </c>
      <c r="F223" s="4">
        <v>7.3530092592592591E-2</v>
      </c>
      <c r="G223">
        <v>2</v>
      </c>
      <c r="H223" s="6">
        <f t="shared" si="13"/>
        <v>135.56674244884704</v>
      </c>
      <c r="I223" s="4"/>
      <c r="J223" s="4"/>
      <c r="L223" t="e">
        <f>VLOOKUP(B223,'свод по группам'!B$5:AA$185,26,FALSE)</f>
        <v>#N/A</v>
      </c>
    </row>
    <row r="224" spans="1:12" ht="15" x14ac:dyDescent="0.3">
      <c r="A224" s="3">
        <v>9</v>
      </c>
      <c r="B224" t="s">
        <v>377</v>
      </c>
      <c r="C224" t="s">
        <v>271</v>
      </c>
      <c r="D224">
        <v>2007</v>
      </c>
      <c r="E224" t="s">
        <v>7</v>
      </c>
      <c r="F224" s="4">
        <v>8.4629629629629624E-2</v>
      </c>
      <c r="G224">
        <v>9</v>
      </c>
      <c r="H224" s="6">
        <f t="shared" si="13"/>
        <v>113.76420915881782</v>
      </c>
      <c r="I224" s="4"/>
      <c r="J224" s="4"/>
      <c r="L224" t="e">
        <f>VLOOKUP(B224,'свод по группам'!B$5:AA$185,26,FALSE)</f>
        <v>#N/A</v>
      </c>
    </row>
    <row r="225" spans="1:12" ht="15" x14ac:dyDescent="0.3">
      <c r="A225" s="3">
        <v>35</v>
      </c>
      <c r="B225" t="s">
        <v>384</v>
      </c>
      <c r="C225" t="s">
        <v>271</v>
      </c>
      <c r="D225">
        <v>2008</v>
      </c>
      <c r="E225" t="s">
        <v>8</v>
      </c>
      <c r="F225" s="4">
        <v>0.10541666666666667</v>
      </c>
      <c r="G225">
        <v>35</v>
      </c>
      <c r="H225" s="6">
        <f t="shared" si="13"/>
        <v>72.932770379993485</v>
      </c>
      <c r="I225" s="4"/>
      <c r="J225" s="4"/>
      <c r="L225" t="e">
        <f>VLOOKUP(B225,'свод по группам'!B$5:AA$185,26,FALSE)</f>
        <v>#N/A</v>
      </c>
    </row>
    <row r="226" spans="1:12" ht="15" x14ac:dyDescent="0.3">
      <c r="A226" s="3">
        <v>89</v>
      </c>
      <c r="B226" t="s">
        <v>446</v>
      </c>
      <c r="C226" t="s">
        <v>326</v>
      </c>
      <c r="D226">
        <v>2008</v>
      </c>
      <c r="E226" t="s">
        <v>44</v>
      </c>
      <c r="F226" s="4">
        <v>0.21344907407407407</v>
      </c>
      <c r="G226">
        <v>89</v>
      </c>
      <c r="H226" s="6"/>
      <c r="I226" s="4"/>
      <c r="J226" s="4"/>
      <c r="L226" t="e">
        <f>VLOOKUP(B226,'свод по группам'!B$5:AA$185,26,FALSE)</f>
        <v>#N/A</v>
      </c>
    </row>
    <row r="227" spans="1:12" ht="15" x14ac:dyDescent="0.3">
      <c r="A227" s="3">
        <v>13</v>
      </c>
      <c r="B227" t="s">
        <v>141</v>
      </c>
      <c r="C227" t="s">
        <v>272</v>
      </c>
      <c r="D227">
        <v>2007</v>
      </c>
      <c r="E227" t="s">
        <v>7</v>
      </c>
      <c r="F227" s="4">
        <v>9.0810185185185188E-2</v>
      </c>
      <c r="G227">
        <v>13</v>
      </c>
      <c r="H227" s="6">
        <f>(200-100*F227/F$137)*K$1</f>
        <v>101.62390386489119</v>
      </c>
      <c r="I227" s="4"/>
      <c r="J227" s="4"/>
      <c r="L227" t="e">
        <f>VLOOKUP(B227,'свод по группам'!B$5:AA$185,26,FALSE)</f>
        <v>#N/A</v>
      </c>
    </row>
    <row r="228" spans="1:12" ht="15" x14ac:dyDescent="0.3">
      <c r="A228" s="3">
        <v>15</v>
      </c>
      <c r="B228" t="s">
        <v>143</v>
      </c>
      <c r="C228" t="s">
        <v>272</v>
      </c>
      <c r="D228">
        <v>2008</v>
      </c>
      <c r="E228" t="s">
        <v>8</v>
      </c>
      <c r="F228" s="4">
        <v>9.6064814814814811E-2</v>
      </c>
      <c r="G228">
        <v>15</v>
      </c>
      <c r="H228" s="6">
        <f>(200-100*F228/F$137)*K$1</f>
        <v>91.302370899642753</v>
      </c>
      <c r="I228" s="4"/>
      <c r="J228" s="4"/>
      <c r="L228" t="e">
        <f>VLOOKUP(B228,'свод по группам'!B$5:AA$185,26,FALSE)</f>
        <v>#N/A</v>
      </c>
    </row>
    <row r="229" spans="1:12" ht="15" x14ac:dyDescent="0.3">
      <c r="A229" s="3">
        <v>21</v>
      </c>
      <c r="B229" t="s">
        <v>201</v>
      </c>
      <c r="C229" t="s">
        <v>272</v>
      </c>
      <c r="D229">
        <v>2007</v>
      </c>
      <c r="E229" t="s">
        <v>7</v>
      </c>
      <c r="F229" s="4">
        <v>9.8715277777777777E-2</v>
      </c>
      <c r="G229">
        <v>21</v>
      </c>
      <c r="H229" s="6">
        <f>(200-100*F229/F$137)*K$1</f>
        <v>86.096135108801548</v>
      </c>
      <c r="I229" s="4"/>
      <c r="J229" s="4"/>
      <c r="L229" t="e">
        <f>VLOOKUP(B229,'свод по группам'!B$5:AA$185,26,FALSE)</f>
        <v>#N/A</v>
      </c>
    </row>
    <row r="230" spans="1:12" ht="15" x14ac:dyDescent="0.3">
      <c r="A230" s="3">
        <v>32</v>
      </c>
      <c r="B230" t="s">
        <v>142</v>
      </c>
      <c r="C230" t="s">
        <v>272</v>
      </c>
      <c r="D230">
        <v>2008</v>
      </c>
      <c r="E230" t="s">
        <v>7</v>
      </c>
      <c r="F230" s="4">
        <v>0.10462962962962963</v>
      </c>
      <c r="G230">
        <v>32</v>
      </c>
      <c r="H230" s="6">
        <f>(200-100*F230/F$137)*K$1</f>
        <v>74.478726859369971</v>
      </c>
      <c r="I230" s="4"/>
      <c r="J230" s="4"/>
      <c r="L230" t="e">
        <f>VLOOKUP(B230,'свод по группам'!B$5:AA$185,26,FALSE)</f>
        <v>#N/A</v>
      </c>
    </row>
    <row r="231" spans="1:12" ht="15" x14ac:dyDescent="0.3">
      <c r="A231" s="3">
        <v>39</v>
      </c>
      <c r="B231" t="s">
        <v>144</v>
      </c>
      <c r="C231" t="s">
        <v>272</v>
      </c>
      <c r="D231">
        <v>2008</v>
      </c>
      <c r="E231" t="s">
        <v>8</v>
      </c>
      <c r="F231" s="4">
        <v>0.10717592592592594</v>
      </c>
      <c r="G231">
        <v>39</v>
      </c>
      <c r="H231" s="6">
        <f>(200-100*F231/F$137)*K$1</f>
        <v>69.477102955505018</v>
      </c>
      <c r="I231" s="4"/>
      <c r="J231" s="4"/>
      <c r="L231" t="e">
        <f>VLOOKUP(B231,'свод по группам'!B$5:AA$185,26,FALSE)</f>
        <v>#N/A</v>
      </c>
    </row>
    <row r="232" spans="1:12" ht="15" x14ac:dyDescent="0.3">
      <c r="A232" s="3">
        <v>86</v>
      </c>
      <c r="B232" t="s">
        <v>147</v>
      </c>
      <c r="C232" t="s">
        <v>272</v>
      </c>
      <c r="D232">
        <v>2008</v>
      </c>
      <c r="E232" t="s">
        <v>8</v>
      </c>
      <c r="F232" s="4">
        <v>0.16104166666666667</v>
      </c>
      <c r="G232">
        <v>86</v>
      </c>
      <c r="H232" s="6"/>
      <c r="I232" s="4"/>
      <c r="J232" s="4"/>
      <c r="L232" t="e">
        <f>VLOOKUP(B232,'свод по группам'!B$5:AA$185,26,FALSE)</f>
        <v>#N/A</v>
      </c>
    </row>
    <row r="233" spans="1:12" ht="15" x14ac:dyDescent="0.3">
      <c r="A233" s="3">
        <v>20</v>
      </c>
      <c r="B233" t="s">
        <v>803</v>
      </c>
      <c r="C233" t="s">
        <v>804</v>
      </c>
      <c r="D233">
        <v>2007</v>
      </c>
      <c r="E233" t="s">
        <v>8</v>
      </c>
      <c r="F233" s="4">
        <v>9.8379629629629636E-2</v>
      </c>
      <c r="G233">
        <v>20</v>
      </c>
      <c r="H233" s="6">
        <f>(200-100*F233/F$137)*K$1</f>
        <v>86.755440077947384</v>
      </c>
      <c r="I233" s="4"/>
      <c r="J233" s="4"/>
      <c r="L233" t="e">
        <f>VLOOKUP(B233,'свод по группам'!B$5:AA$185,26,FALSE)</f>
        <v>#N/A</v>
      </c>
    </row>
    <row r="234" spans="1:12" ht="15" x14ac:dyDescent="0.3">
      <c r="A234" s="3">
        <v>52</v>
      </c>
      <c r="B234" t="s">
        <v>805</v>
      </c>
      <c r="C234" t="s">
        <v>804</v>
      </c>
      <c r="D234">
        <v>2007</v>
      </c>
      <c r="E234" t="s">
        <v>8</v>
      </c>
      <c r="F234" s="4">
        <v>0.11509259259259259</v>
      </c>
      <c r="G234">
        <v>52</v>
      </c>
      <c r="H234" s="6">
        <f>(200-100*F234/F$137)*K$1</f>
        <v>53.926599545306942</v>
      </c>
      <c r="I234" s="4"/>
      <c r="J234" s="4"/>
      <c r="L234" t="e">
        <f>VLOOKUP(B234,'свод по группам'!B$5:AA$185,26,FALSE)</f>
        <v>#N/A</v>
      </c>
    </row>
    <row r="235" spans="1:12" ht="15" x14ac:dyDescent="0.3">
      <c r="A235" s="3">
        <v>54</v>
      </c>
      <c r="B235" t="s">
        <v>806</v>
      </c>
      <c r="C235" t="s">
        <v>804</v>
      </c>
      <c r="D235">
        <v>2007</v>
      </c>
      <c r="E235" t="s">
        <v>8</v>
      </c>
      <c r="F235" s="4">
        <v>0.11803240740740741</v>
      </c>
      <c r="G235">
        <v>54</v>
      </c>
      <c r="H235" s="6">
        <f>(200-100*F235/F$137)*K$1</f>
        <v>48.151997401753832</v>
      </c>
      <c r="I235" s="4"/>
      <c r="J235" s="4"/>
      <c r="L235" t="e">
        <f>VLOOKUP(B235,'свод по группам'!B$5:AA$185,26,FALSE)</f>
        <v>#N/A</v>
      </c>
    </row>
    <row r="236" spans="1:12" ht="15" x14ac:dyDescent="0.3">
      <c r="A236" s="3">
        <v>92</v>
      </c>
      <c r="B236" t="s">
        <v>811</v>
      </c>
      <c r="C236" t="s">
        <v>804</v>
      </c>
      <c r="D236">
        <v>2007</v>
      </c>
      <c r="E236" t="s">
        <v>8</v>
      </c>
      <c r="F236" s="4">
        <v>3.0011574074074076E-2</v>
      </c>
      <c r="H236" s="6"/>
      <c r="L236" t="e">
        <f>VLOOKUP(B236,'свод по группам'!B$5:AA$185,26,FALSE)</f>
        <v>#N/A</v>
      </c>
    </row>
    <row r="237" spans="1:12" x14ac:dyDescent="0.3">
      <c r="L237" t="e">
        <f>VLOOKUP(B237,'свод по группам'!B$5:AA$185,26,FALSE)</f>
        <v>#N/A</v>
      </c>
    </row>
    <row r="238" spans="1:12" ht="23.4" x14ac:dyDescent="0.3">
      <c r="A238" s="8" t="s">
        <v>112</v>
      </c>
      <c r="L238" t="e">
        <f>VLOOKUP(B238,'свод по группам'!B$5:AA$185,26,FALSE)</f>
        <v>#N/A</v>
      </c>
    </row>
    <row r="239" spans="1:12" x14ac:dyDescent="0.3">
      <c r="L239" t="e">
        <f>VLOOKUP(B239,'свод по группам'!B$5:AA$185,26,FALSE)</f>
        <v>#N/A</v>
      </c>
    </row>
    <row r="240" spans="1:12" ht="15" x14ac:dyDescent="0.3">
      <c r="A240" s="2" t="s">
        <v>0</v>
      </c>
      <c r="B240" t="s">
        <v>1</v>
      </c>
      <c r="C240" t="s">
        <v>2</v>
      </c>
      <c r="D240" t="s">
        <v>3</v>
      </c>
      <c r="E240" t="s">
        <v>4</v>
      </c>
      <c r="F240" t="s">
        <v>793</v>
      </c>
      <c r="G240" t="s">
        <v>6</v>
      </c>
      <c r="L240" t="str">
        <f>VLOOKUP(B240,'свод по группам'!B$5:AA$185,26,FALSE)</f>
        <v>да</v>
      </c>
    </row>
    <row r="241" spans="1:12" ht="15" x14ac:dyDescent="0.3">
      <c r="A241" s="3">
        <v>1</v>
      </c>
      <c r="B241" t="s">
        <v>450</v>
      </c>
      <c r="C241" t="s">
        <v>226</v>
      </c>
      <c r="D241">
        <v>2005</v>
      </c>
      <c r="E241" t="s">
        <v>7</v>
      </c>
      <c r="F241" s="4">
        <v>8.3877314814814807E-2</v>
      </c>
      <c r="G241">
        <v>1</v>
      </c>
      <c r="H241" s="6">
        <f t="shared" ref="H241:H254" si="14">(200-100*F241/F$241)*K$1</f>
        <v>140</v>
      </c>
      <c r="I241" s="4"/>
      <c r="J241" s="4"/>
      <c r="L241" t="e">
        <f>VLOOKUP(B241,'свод по группам'!B$5:AA$185,26,FALSE)</f>
        <v>#N/A</v>
      </c>
    </row>
    <row r="242" spans="1:12" ht="15" x14ac:dyDescent="0.3">
      <c r="A242" s="3">
        <v>3</v>
      </c>
      <c r="B242" t="s">
        <v>448</v>
      </c>
      <c r="C242" t="s">
        <v>321</v>
      </c>
      <c r="D242">
        <v>2005</v>
      </c>
      <c r="E242" t="s">
        <v>449</v>
      </c>
      <c r="F242" s="4">
        <v>8.773148148148148E-2</v>
      </c>
      <c r="G242">
        <v>3</v>
      </c>
      <c r="H242" s="6">
        <f t="shared" si="14"/>
        <v>133.56699323858146</v>
      </c>
      <c r="I242" s="4"/>
      <c r="J242" s="4"/>
      <c r="L242" t="e">
        <f>VLOOKUP(B242,'свод по группам'!B$5:AA$185,26,FALSE)</f>
        <v>#N/A</v>
      </c>
    </row>
    <row r="243" spans="1:12" ht="15" x14ac:dyDescent="0.3">
      <c r="A243" s="3">
        <v>41</v>
      </c>
      <c r="B243" t="s">
        <v>476</v>
      </c>
      <c r="C243" t="s">
        <v>321</v>
      </c>
      <c r="D243">
        <v>2006</v>
      </c>
      <c r="E243" t="s">
        <v>7</v>
      </c>
      <c r="F243" s="4">
        <v>0.14177083333333332</v>
      </c>
      <c r="G243">
        <v>41</v>
      </c>
      <c r="H243" s="6">
        <f t="shared" si="14"/>
        <v>43.369670208362081</v>
      </c>
      <c r="I243" s="4"/>
      <c r="J243" s="4"/>
      <c r="L243" t="e">
        <f>VLOOKUP(B243,'свод по группам'!B$5:AA$185,26,FALSE)</f>
        <v>#N/A</v>
      </c>
    </row>
    <row r="244" spans="1:12" ht="15" x14ac:dyDescent="0.3">
      <c r="A244" s="3">
        <v>6</v>
      </c>
      <c r="B244" t="s">
        <v>461</v>
      </c>
      <c r="C244" t="s">
        <v>228</v>
      </c>
      <c r="D244">
        <v>2005</v>
      </c>
      <c r="E244" t="s">
        <v>7</v>
      </c>
      <c r="F244" s="4">
        <v>9.4780092592592582E-2</v>
      </c>
      <c r="G244">
        <v>6</v>
      </c>
      <c r="H244" s="6">
        <f t="shared" si="14"/>
        <v>121.80212501724851</v>
      </c>
      <c r="I244" s="4"/>
      <c r="J244" s="4"/>
      <c r="L244" t="e">
        <f>VLOOKUP(B244,'свод по группам'!B$5:AA$185,26,FALSE)</f>
        <v>#N/A</v>
      </c>
    </row>
    <row r="245" spans="1:12" ht="15" x14ac:dyDescent="0.3">
      <c r="A245" s="3">
        <v>7</v>
      </c>
      <c r="B245" t="s">
        <v>463</v>
      </c>
      <c r="C245" t="s">
        <v>228</v>
      </c>
      <c r="D245">
        <v>2005</v>
      </c>
      <c r="E245" t="s">
        <v>7</v>
      </c>
      <c r="F245" s="4">
        <v>9.5370370370370369E-2</v>
      </c>
      <c r="G245">
        <v>7</v>
      </c>
      <c r="H245" s="6">
        <f t="shared" si="14"/>
        <v>120.81688974748171</v>
      </c>
      <c r="I245" s="4"/>
      <c r="J245" s="4"/>
      <c r="L245" t="e">
        <f>VLOOKUP(B245,'свод по группам'!B$5:AA$185,26,FALSE)</f>
        <v>#N/A</v>
      </c>
    </row>
    <row r="246" spans="1:12" ht="15" x14ac:dyDescent="0.3">
      <c r="A246" s="3">
        <v>23</v>
      </c>
      <c r="B246" t="s">
        <v>483</v>
      </c>
      <c r="C246" t="s">
        <v>224</v>
      </c>
      <c r="D246">
        <v>2006</v>
      </c>
      <c r="E246" t="s">
        <v>7</v>
      </c>
      <c r="F246" s="4">
        <v>0.12131944444444444</v>
      </c>
      <c r="G246">
        <v>23</v>
      </c>
      <c r="H246" s="6">
        <f t="shared" si="14"/>
        <v>77.50517455498823</v>
      </c>
      <c r="I246" s="4"/>
      <c r="J246" s="4"/>
      <c r="L246" t="e">
        <f>VLOOKUP(B246,'свод по группам'!B$5:AA$185,26,FALSE)</f>
        <v>#N/A</v>
      </c>
    </row>
    <row r="247" spans="1:12" ht="15" x14ac:dyDescent="0.3">
      <c r="A247" s="3">
        <v>26</v>
      </c>
      <c r="B247" t="s">
        <v>480</v>
      </c>
      <c r="C247" t="s">
        <v>226</v>
      </c>
      <c r="D247">
        <v>2006</v>
      </c>
      <c r="E247" t="s">
        <v>7</v>
      </c>
      <c r="F247" s="4">
        <v>0.12454861111111111</v>
      </c>
      <c r="G247">
        <v>26</v>
      </c>
      <c r="H247" s="6">
        <f t="shared" si="14"/>
        <v>72.11535807920518</v>
      </c>
      <c r="I247" s="4"/>
      <c r="J247" s="4"/>
      <c r="L247" t="e">
        <f>VLOOKUP(B247,'свод по группам'!B$5:AA$185,26,FALSE)</f>
        <v>#N/A</v>
      </c>
    </row>
    <row r="248" spans="1:12" ht="15" x14ac:dyDescent="0.3">
      <c r="A248" s="3">
        <v>5</v>
      </c>
      <c r="B248" t="s">
        <v>456</v>
      </c>
      <c r="C248" t="s">
        <v>222</v>
      </c>
      <c r="D248">
        <v>2006</v>
      </c>
      <c r="E248" t="s">
        <v>7</v>
      </c>
      <c r="F248" s="4">
        <v>8.8437500000000002E-2</v>
      </c>
      <c r="G248">
        <v>5</v>
      </c>
      <c r="H248" s="6">
        <f t="shared" si="14"/>
        <v>132.38857458258587</v>
      </c>
      <c r="I248" s="4"/>
      <c r="J248" s="4"/>
      <c r="L248" t="e">
        <f>VLOOKUP(B248,'свод по группам'!B$5:AA$185,26,FALSE)</f>
        <v>#N/A</v>
      </c>
    </row>
    <row r="249" spans="1:12" ht="15" x14ac:dyDescent="0.3">
      <c r="A249" s="3">
        <v>18</v>
      </c>
      <c r="B249" t="s">
        <v>453</v>
      </c>
      <c r="C249" t="s">
        <v>222</v>
      </c>
      <c r="D249">
        <v>2006</v>
      </c>
      <c r="E249" t="s">
        <v>7</v>
      </c>
      <c r="F249" s="4">
        <v>0.11430555555555555</v>
      </c>
      <c r="G249">
        <v>18</v>
      </c>
      <c r="H249" s="6">
        <f t="shared" si="14"/>
        <v>89.212087760452576</v>
      </c>
      <c r="I249" s="4"/>
      <c r="J249" s="4"/>
      <c r="L249" t="e">
        <f>VLOOKUP(B249,'свод по группам'!B$5:AA$185,26,FALSE)</f>
        <v>#N/A</v>
      </c>
    </row>
    <row r="250" spans="1:12" ht="15" x14ac:dyDescent="0.3">
      <c r="A250" s="3">
        <v>22</v>
      </c>
      <c r="B250" t="s">
        <v>486</v>
      </c>
      <c r="C250" t="s">
        <v>222</v>
      </c>
      <c r="D250">
        <v>2005</v>
      </c>
      <c r="E250" t="s">
        <v>7</v>
      </c>
      <c r="F250" s="4">
        <v>0.12108796296296297</v>
      </c>
      <c r="G250">
        <v>22</v>
      </c>
      <c r="H250" s="6">
        <f t="shared" si="14"/>
        <v>77.891541327445822</v>
      </c>
      <c r="I250" s="4"/>
      <c r="J250" s="4"/>
      <c r="L250" t="e">
        <f>VLOOKUP(B250,'свод по группам'!B$5:AA$185,26,FALSE)</f>
        <v>#N/A</v>
      </c>
    </row>
    <row r="251" spans="1:12" ht="15" x14ac:dyDescent="0.3">
      <c r="A251" s="3">
        <v>32</v>
      </c>
      <c r="B251" t="s">
        <v>489</v>
      </c>
      <c r="C251" t="s">
        <v>222</v>
      </c>
      <c r="D251">
        <v>2006</v>
      </c>
      <c r="E251" t="s">
        <v>8</v>
      </c>
      <c r="F251" s="4">
        <v>0.13248842592592594</v>
      </c>
      <c r="G251">
        <v>32</v>
      </c>
      <c r="H251" s="6">
        <f t="shared" si="14"/>
        <v>58.862977783910559</v>
      </c>
      <c r="I251" s="4"/>
      <c r="J251" s="4"/>
      <c r="L251" t="e">
        <f>VLOOKUP(B251,'свод по группам'!B$5:AA$185,26,FALSE)</f>
        <v>#N/A</v>
      </c>
    </row>
    <row r="252" spans="1:12" ht="15" x14ac:dyDescent="0.3">
      <c r="A252" s="3">
        <v>34</v>
      </c>
      <c r="B252" t="s">
        <v>488</v>
      </c>
      <c r="C252" t="s">
        <v>222</v>
      </c>
      <c r="D252">
        <v>2005</v>
      </c>
      <c r="E252" t="s">
        <v>7</v>
      </c>
      <c r="F252" s="4">
        <v>0.13408564814814813</v>
      </c>
      <c r="G252">
        <v>34</v>
      </c>
      <c r="H252" s="6">
        <f t="shared" si="14"/>
        <v>56.197047053953376</v>
      </c>
      <c r="I252" s="4"/>
      <c r="J252" s="4"/>
      <c r="L252" t="e">
        <f>VLOOKUP(B252,'свод по группам'!B$5:AA$185,26,FALSE)</f>
        <v>#N/A</v>
      </c>
    </row>
    <row r="253" spans="1:12" ht="15" x14ac:dyDescent="0.3">
      <c r="A253" s="3">
        <v>38</v>
      </c>
      <c r="B253" t="s">
        <v>469</v>
      </c>
      <c r="C253" t="s">
        <v>222</v>
      </c>
      <c r="D253">
        <v>2006</v>
      </c>
      <c r="E253" t="s">
        <v>8</v>
      </c>
      <c r="F253" s="4">
        <v>0.13763888888888889</v>
      </c>
      <c r="G253">
        <v>38</v>
      </c>
      <c r="H253" s="6">
        <f t="shared" si="14"/>
        <v>50.266317096729665</v>
      </c>
      <c r="I253" s="4"/>
      <c r="J253" s="4"/>
      <c r="L253" t="e">
        <f>VLOOKUP(B253,'свод по группам'!B$5:AA$185,26,FALSE)</f>
        <v>#N/A</v>
      </c>
    </row>
    <row r="254" spans="1:12" ht="15" x14ac:dyDescent="0.3">
      <c r="A254" s="3">
        <v>48</v>
      </c>
      <c r="B254" t="s">
        <v>487</v>
      </c>
      <c r="C254" t="s">
        <v>222</v>
      </c>
      <c r="D254">
        <v>2006</v>
      </c>
      <c r="E254" t="s">
        <v>8</v>
      </c>
      <c r="F254" s="4">
        <v>0.15921296296296297</v>
      </c>
      <c r="G254">
        <v>48</v>
      </c>
      <c r="H254" s="6">
        <f t="shared" si="14"/>
        <v>14.256933903684226</v>
      </c>
      <c r="I254" s="4"/>
      <c r="J254" s="4"/>
      <c r="L254" t="e">
        <f>VLOOKUP(B254,'свод по группам'!B$5:AA$185,26,FALSE)</f>
        <v>#N/A</v>
      </c>
    </row>
    <row r="255" spans="1:12" ht="15" x14ac:dyDescent="0.3">
      <c r="A255" s="3">
        <v>51</v>
      </c>
      <c r="B255" t="s">
        <v>818</v>
      </c>
      <c r="C255" t="s">
        <v>222</v>
      </c>
      <c r="D255">
        <v>2006</v>
      </c>
      <c r="E255" t="s">
        <v>8</v>
      </c>
      <c r="F255" s="4">
        <v>7.6134259259259263E-2</v>
      </c>
      <c r="H255" s="6"/>
      <c r="I255" s="4"/>
      <c r="L255" t="e">
        <f>VLOOKUP(B255,'свод по группам'!B$5:AA$185,26,FALSE)</f>
        <v>#N/A</v>
      </c>
    </row>
    <row r="256" spans="1:12" ht="15" x14ac:dyDescent="0.3">
      <c r="A256" s="3">
        <v>52</v>
      </c>
      <c r="B256" t="s">
        <v>481</v>
      </c>
      <c r="C256" t="s">
        <v>222</v>
      </c>
      <c r="D256">
        <v>2006</v>
      </c>
      <c r="E256" t="s">
        <v>8</v>
      </c>
      <c r="F256" s="4">
        <v>8.0555555555555561E-2</v>
      </c>
      <c r="H256" s="6"/>
      <c r="I256" s="4"/>
      <c r="L256" t="e">
        <f>VLOOKUP(B256,'свод по группам'!B$5:AA$185,26,FALSE)</f>
        <v>#N/A</v>
      </c>
    </row>
    <row r="257" spans="1:12" ht="15" x14ac:dyDescent="0.3">
      <c r="A257" s="3">
        <v>53</v>
      </c>
      <c r="B257" t="s">
        <v>478</v>
      </c>
      <c r="C257" t="s">
        <v>222</v>
      </c>
      <c r="D257">
        <v>2006</v>
      </c>
      <c r="E257" t="s">
        <v>8</v>
      </c>
      <c r="F257" s="4">
        <v>0.10165509259259259</v>
      </c>
      <c r="H257" s="6"/>
      <c r="I257" s="4"/>
      <c r="L257" t="e">
        <f>VLOOKUP(B257,'свод по группам'!B$5:AA$185,26,FALSE)</f>
        <v>#N/A</v>
      </c>
    </row>
    <row r="258" spans="1:12" ht="15" x14ac:dyDescent="0.3">
      <c r="A258" s="3">
        <v>4</v>
      </c>
      <c r="B258" t="s">
        <v>457</v>
      </c>
      <c r="C258" t="s">
        <v>233</v>
      </c>
      <c r="D258">
        <v>2005</v>
      </c>
      <c r="E258" t="s">
        <v>7</v>
      </c>
      <c r="F258" s="4">
        <v>8.819444444444445E-2</v>
      </c>
      <c r="G258">
        <v>4</v>
      </c>
      <c r="H258" s="6">
        <f t="shared" ref="H258:H271" si="15">(200-100*F258/F$241)*K$1</f>
        <v>132.79425969366633</v>
      </c>
      <c r="I258" s="4"/>
      <c r="J258" s="4"/>
      <c r="L258" t="e">
        <f>VLOOKUP(B258,'свод по группам'!B$5:AA$185,26,FALSE)</f>
        <v>#N/A</v>
      </c>
    </row>
    <row r="259" spans="1:12" ht="15" x14ac:dyDescent="0.3">
      <c r="A259" s="3">
        <v>8</v>
      </c>
      <c r="B259" t="s">
        <v>454</v>
      </c>
      <c r="C259" t="s">
        <v>233</v>
      </c>
      <c r="D259">
        <v>2006</v>
      </c>
      <c r="E259" t="s">
        <v>7</v>
      </c>
      <c r="F259" s="4">
        <v>9.7581018518518525E-2</v>
      </c>
      <c r="G259">
        <v>8</v>
      </c>
      <c r="H259" s="6">
        <f t="shared" si="15"/>
        <v>117.12708707051189</v>
      </c>
      <c r="I259" s="4"/>
      <c r="J259" s="4"/>
      <c r="L259" t="e">
        <f>VLOOKUP(B259,'свод по группам'!B$5:AA$185,26,FALSE)</f>
        <v>#N/A</v>
      </c>
    </row>
    <row r="260" spans="1:12" ht="15" x14ac:dyDescent="0.3">
      <c r="A260" s="3">
        <v>13</v>
      </c>
      <c r="B260" t="s">
        <v>452</v>
      </c>
      <c r="C260" t="s">
        <v>233</v>
      </c>
      <c r="D260">
        <v>2006</v>
      </c>
      <c r="E260" t="s">
        <v>7</v>
      </c>
      <c r="F260" s="4">
        <v>0.11019675925925926</v>
      </c>
      <c r="G260">
        <v>13</v>
      </c>
      <c r="H260" s="6">
        <f t="shared" si="15"/>
        <v>96.070097971574441</v>
      </c>
      <c r="I260" s="4"/>
      <c r="J260" s="4"/>
      <c r="L260" t="e">
        <f>VLOOKUP(B260,'свод по группам'!B$5:AA$185,26,FALSE)</f>
        <v>#N/A</v>
      </c>
    </row>
    <row r="261" spans="1:12" ht="15" x14ac:dyDescent="0.3">
      <c r="A261" s="3">
        <v>16</v>
      </c>
      <c r="B261" t="s">
        <v>465</v>
      </c>
      <c r="C261" t="s">
        <v>233</v>
      </c>
      <c r="D261">
        <v>2005</v>
      </c>
      <c r="E261" t="s">
        <v>7</v>
      </c>
      <c r="F261" s="4">
        <v>0.11171296296296296</v>
      </c>
      <c r="G261">
        <v>16</v>
      </c>
      <c r="H261" s="6">
        <f t="shared" si="15"/>
        <v>93.539395611977369</v>
      </c>
      <c r="I261" s="4"/>
      <c r="J261" s="4"/>
      <c r="L261" t="e">
        <f>VLOOKUP(B261,'свод по группам'!B$5:AA$185,26,FALSE)</f>
        <v>#N/A</v>
      </c>
    </row>
    <row r="262" spans="1:12" ht="15" x14ac:dyDescent="0.3">
      <c r="A262" s="3">
        <v>35</v>
      </c>
      <c r="B262" t="s">
        <v>490</v>
      </c>
      <c r="C262" t="s">
        <v>233</v>
      </c>
      <c r="D262">
        <v>2005</v>
      </c>
      <c r="E262" t="s">
        <v>8</v>
      </c>
      <c r="F262" s="4">
        <v>0.1345949074074074</v>
      </c>
      <c r="G262">
        <v>35</v>
      </c>
      <c r="H262" s="6">
        <f t="shared" si="15"/>
        <v>55.34704015454669</v>
      </c>
      <c r="I262" s="4"/>
      <c r="J262" s="4"/>
      <c r="L262" t="e">
        <f>VLOOKUP(B262,'свод по группам'!B$5:AA$185,26,FALSE)</f>
        <v>#N/A</v>
      </c>
    </row>
    <row r="263" spans="1:12" ht="15" x14ac:dyDescent="0.3">
      <c r="A263" s="3">
        <v>43</v>
      </c>
      <c r="B263" t="s">
        <v>473</v>
      </c>
      <c r="C263" t="s">
        <v>233</v>
      </c>
      <c r="D263">
        <v>2005</v>
      </c>
      <c r="E263" t="s">
        <v>8</v>
      </c>
      <c r="F263" s="4">
        <v>0.14336805555555557</v>
      </c>
      <c r="G263">
        <v>43</v>
      </c>
      <c r="H263" s="6">
        <f t="shared" si="15"/>
        <v>40.703739478404827</v>
      </c>
      <c r="I263" s="4"/>
      <c r="J263" s="4"/>
      <c r="L263" t="e">
        <f>VLOOKUP(B263,'свод по группам'!B$5:AA$185,26,FALSE)</f>
        <v>#N/A</v>
      </c>
    </row>
    <row r="264" spans="1:12" ht="15" x14ac:dyDescent="0.3">
      <c r="A264" s="3">
        <v>2</v>
      </c>
      <c r="B264" t="s">
        <v>451</v>
      </c>
      <c r="C264" t="s">
        <v>307</v>
      </c>
      <c r="D264">
        <v>2006</v>
      </c>
      <c r="E264" t="s">
        <v>7</v>
      </c>
      <c r="F264" s="4">
        <v>8.4293981481481484E-2</v>
      </c>
      <c r="G264">
        <v>2</v>
      </c>
      <c r="H264" s="6">
        <f t="shared" si="15"/>
        <v>139.30453980957634</v>
      </c>
      <c r="I264" s="4"/>
      <c r="J264" s="4"/>
      <c r="L264" t="e">
        <f>VLOOKUP(B264,'свод по группам'!B$5:AA$185,26,FALSE)</f>
        <v>#N/A</v>
      </c>
    </row>
    <row r="265" spans="1:12" ht="15" x14ac:dyDescent="0.3">
      <c r="A265" s="3">
        <v>12</v>
      </c>
      <c r="B265" t="s">
        <v>471</v>
      </c>
      <c r="C265" t="s">
        <v>307</v>
      </c>
      <c r="D265">
        <v>2005</v>
      </c>
      <c r="E265" t="s">
        <v>7</v>
      </c>
      <c r="F265" s="4">
        <v>0.10556712962962962</v>
      </c>
      <c r="G265">
        <v>12</v>
      </c>
      <c r="H265" s="6">
        <f t="shared" si="15"/>
        <v>103.79743342072581</v>
      </c>
      <c r="I265" s="4"/>
      <c r="J265" s="4"/>
      <c r="L265" t="e">
        <f>VLOOKUP(B265,'свод по группам'!B$5:AA$185,26,FALSE)</f>
        <v>#N/A</v>
      </c>
    </row>
    <row r="266" spans="1:12" ht="15" x14ac:dyDescent="0.3">
      <c r="A266" s="3">
        <v>10</v>
      </c>
      <c r="B266" t="s">
        <v>459</v>
      </c>
      <c r="C266" t="s">
        <v>460</v>
      </c>
      <c r="D266">
        <v>2005</v>
      </c>
      <c r="E266" t="s">
        <v>7</v>
      </c>
      <c r="F266" s="4">
        <v>0.10371527777777778</v>
      </c>
      <c r="G266">
        <v>10</v>
      </c>
      <c r="H266" s="6">
        <f t="shared" si="15"/>
        <v>106.88836760038633</v>
      </c>
      <c r="I266" s="4"/>
      <c r="J266" s="4"/>
      <c r="L266" t="e">
        <f>VLOOKUP(B266,'свод по группам'!B$5:AA$185,26,FALSE)</f>
        <v>#N/A</v>
      </c>
    </row>
    <row r="267" spans="1:12" ht="15" x14ac:dyDescent="0.3">
      <c r="A267" s="3">
        <v>20</v>
      </c>
      <c r="B267" t="s">
        <v>475</v>
      </c>
      <c r="C267" t="s">
        <v>299</v>
      </c>
      <c r="D267">
        <v>2006</v>
      </c>
      <c r="E267" t="s">
        <v>7</v>
      </c>
      <c r="F267" s="4">
        <v>0.1170138888888889</v>
      </c>
      <c r="G267">
        <v>20</v>
      </c>
      <c r="H267" s="6">
        <f t="shared" si="15"/>
        <v>84.691596522698987</v>
      </c>
      <c r="I267" s="4"/>
      <c r="J267" s="4"/>
      <c r="L267" t="e">
        <f>VLOOKUP(B267,'свод по группам'!B$5:AA$185,26,FALSE)</f>
        <v>#N/A</v>
      </c>
    </row>
    <row r="268" spans="1:12" ht="15" x14ac:dyDescent="0.3">
      <c r="A268" s="3">
        <v>19</v>
      </c>
      <c r="B268" t="s">
        <v>467</v>
      </c>
      <c r="C268" t="s">
        <v>468</v>
      </c>
      <c r="D268">
        <v>2006</v>
      </c>
      <c r="E268" t="s">
        <v>7</v>
      </c>
      <c r="F268" s="4">
        <v>0.11481481481481481</v>
      </c>
      <c r="G268">
        <v>19</v>
      </c>
      <c r="H268" s="6">
        <f t="shared" si="15"/>
        <v>88.362080861045925</v>
      </c>
      <c r="I268" s="4"/>
      <c r="J268" s="4"/>
      <c r="L268" t="e">
        <f>VLOOKUP(B268,'свод по группам'!B$5:AA$185,26,FALSE)</f>
        <v>#N/A</v>
      </c>
    </row>
    <row r="269" spans="1:12" ht="15" x14ac:dyDescent="0.3">
      <c r="A269" s="3">
        <v>37</v>
      </c>
      <c r="B269" t="s">
        <v>495</v>
      </c>
      <c r="C269" t="s">
        <v>468</v>
      </c>
      <c r="D269">
        <v>2005</v>
      </c>
      <c r="E269" t="s">
        <v>8</v>
      </c>
      <c r="F269" s="4">
        <v>0.13708333333333333</v>
      </c>
      <c r="G269">
        <v>37</v>
      </c>
      <c r="H269" s="6">
        <f t="shared" si="15"/>
        <v>51.193597350627812</v>
      </c>
      <c r="I269" s="4"/>
      <c r="J269" s="4"/>
      <c r="L269" t="e">
        <f>VLOOKUP(B269,'свод по группам'!B$5:AA$185,26,FALSE)</f>
        <v>#N/A</v>
      </c>
    </row>
    <row r="270" spans="1:12" ht="15" x14ac:dyDescent="0.3">
      <c r="A270" s="3">
        <v>24</v>
      </c>
      <c r="B270" t="s">
        <v>466</v>
      </c>
      <c r="C270" t="s">
        <v>231</v>
      </c>
      <c r="D270">
        <v>2006</v>
      </c>
      <c r="E270" t="s">
        <v>8</v>
      </c>
      <c r="F270" s="4">
        <v>0.12319444444444444</v>
      </c>
      <c r="G270">
        <v>24</v>
      </c>
      <c r="H270" s="6">
        <f t="shared" si="15"/>
        <v>74.37560369808196</v>
      </c>
      <c r="I270" s="4"/>
      <c r="J270" s="4"/>
      <c r="L270" t="e">
        <f>VLOOKUP(B270,'свод по группам'!B$5:AA$185,26,FALSE)</f>
        <v>#N/A</v>
      </c>
    </row>
    <row r="271" spans="1:12" ht="15" x14ac:dyDescent="0.3">
      <c r="A271" s="3">
        <v>36</v>
      </c>
      <c r="B271" t="s">
        <v>491</v>
      </c>
      <c r="C271" t="s">
        <v>249</v>
      </c>
      <c r="D271">
        <v>2006</v>
      </c>
      <c r="E271" t="s">
        <v>8</v>
      </c>
      <c r="F271" s="4">
        <v>0.13575231481481481</v>
      </c>
      <c r="G271">
        <v>36</v>
      </c>
      <c r="H271" s="6">
        <f t="shared" si="15"/>
        <v>53.415206292258858</v>
      </c>
      <c r="I271" s="4"/>
      <c r="J271" s="4"/>
      <c r="L271" t="e">
        <f>VLOOKUP(B271,'свод по группам'!B$5:AA$185,26,FALSE)</f>
        <v>#N/A</v>
      </c>
    </row>
    <row r="272" spans="1:12" ht="15" x14ac:dyDescent="0.3">
      <c r="A272" s="3">
        <v>50</v>
      </c>
      <c r="B272" t="s">
        <v>455</v>
      </c>
      <c r="C272" t="s">
        <v>249</v>
      </c>
      <c r="D272">
        <v>2006</v>
      </c>
      <c r="E272" t="s">
        <v>7</v>
      </c>
      <c r="F272" s="4">
        <v>6.3703703703703707E-2</v>
      </c>
      <c r="H272" s="6"/>
      <c r="I272" s="4"/>
      <c r="L272" t="e">
        <f>VLOOKUP(B272,'свод по группам'!B$5:AA$185,26,FALSE)</f>
        <v>#N/A</v>
      </c>
    </row>
    <row r="273" spans="1:12" ht="15" x14ac:dyDescent="0.3">
      <c r="A273" s="3">
        <v>29</v>
      </c>
      <c r="B273" t="s">
        <v>816</v>
      </c>
      <c r="C273" t="s">
        <v>261</v>
      </c>
      <c r="D273">
        <v>2005</v>
      </c>
      <c r="E273" t="s">
        <v>7</v>
      </c>
      <c r="F273" s="4">
        <v>0.1305324074074074</v>
      </c>
      <c r="G273">
        <v>29</v>
      </c>
      <c r="H273" s="6">
        <f t="shared" ref="H273:H278" si="16">(200-100*F273/F$241)*K$1</f>
        <v>62.12777701117701</v>
      </c>
      <c r="I273" s="4"/>
      <c r="J273" s="4"/>
      <c r="L273" t="e">
        <f>VLOOKUP(B273,'свод по группам'!B$5:AA$185,26,FALSE)</f>
        <v>#N/A</v>
      </c>
    </row>
    <row r="274" spans="1:12" ht="15" x14ac:dyDescent="0.3">
      <c r="A274" s="3">
        <v>17</v>
      </c>
      <c r="B274" t="s">
        <v>458</v>
      </c>
      <c r="C274" t="s">
        <v>284</v>
      </c>
      <c r="D274">
        <v>2006</v>
      </c>
      <c r="E274" t="s">
        <v>8</v>
      </c>
      <c r="F274" s="4">
        <v>0.11322916666666666</v>
      </c>
      <c r="G274">
        <v>17</v>
      </c>
      <c r="H274" s="6">
        <f t="shared" si="16"/>
        <v>91.008693252380297</v>
      </c>
      <c r="I274" s="4"/>
      <c r="J274" s="4"/>
      <c r="L274" t="e">
        <f>VLOOKUP(B274,'свод по группам'!B$5:AA$185,26,FALSE)</f>
        <v>#N/A</v>
      </c>
    </row>
    <row r="275" spans="1:12" ht="15" x14ac:dyDescent="0.3">
      <c r="A275" s="3">
        <v>14</v>
      </c>
      <c r="B275" t="s">
        <v>472</v>
      </c>
      <c r="C275" t="s">
        <v>239</v>
      </c>
      <c r="D275">
        <v>2006</v>
      </c>
      <c r="E275" t="s">
        <v>7</v>
      </c>
      <c r="F275" s="4">
        <v>0.11087962962962962</v>
      </c>
      <c r="G275">
        <v>14</v>
      </c>
      <c r="H275" s="6">
        <f t="shared" si="16"/>
        <v>94.930315992824603</v>
      </c>
      <c r="I275" s="4"/>
      <c r="J275" s="4"/>
      <c r="L275" t="e">
        <f>VLOOKUP(B275,'свод по группам'!B$5:AA$185,26,FALSE)</f>
        <v>#N/A</v>
      </c>
    </row>
    <row r="276" spans="1:12" ht="15" x14ac:dyDescent="0.3">
      <c r="A276" s="3">
        <v>15</v>
      </c>
      <c r="B276" t="s">
        <v>474</v>
      </c>
      <c r="C276" t="s">
        <v>239</v>
      </c>
      <c r="D276">
        <v>2006</v>
      </c>
      <c r="E276" t="s">
        <v>7</v>
      </c>
      <c r="F276" s="4">
        <v>0.11170138888888888</v>
      </c>
      <c r="G276">
        <v>15</v>
      </c>
      <c r="H276" s="6">
        <f t="shared" si="16"/>
        <v>93.55871395060025</v>
      </c>
      <c r="I276" s="4"/>
      <c r="J276" s="4"/>
      <c r="L276" t="e">
        <f>VLOOKUP(B276,'свод по группам'!B$5:AA$185,26,FALSE)</f>
        <v>#N/A</v>
      </c>
    </row>
    <row r="277" spans="1:12" ht="15" x14ac:dyDescent="0.3">
      <c r="A277" s="3">
        <v>28</v>
      </c>
      <c r="B277" t="s">
        <v>492</v>
      </c>
      <c r="C277" t="s">
        <v>239</v>
      </c>
      <c r="D277">
        <v>2005</v>
      </c>
      <c r="E277" t="s">
        <v>7</v>
      </c>
      <c r="F277" s="4">
        <v>0.12670138888888891</v>
      </c>
      <c r="G277">
        <v>28</v>
      </c>
      <c r="H277" s="6">
        <f t="shared" si="16"/>
        <v>68.522147095349737</v>
      </c>
      <c r="I277" s="4"/>
      <c r="J277" s="4"/>
      <c r="L277" t="e">
        <f>VLOOKUP(B277,'свод по группам'!B$5:AA$185,26,FALSE)</f>
        <v>#N/A</v>
      </c>
    </row>
    <row r="278" spans="1:12" ht="15" x14ac:dyDescent="0.3">
      <c r="A278" s="3">
        <v>42</v>
      </c>
      <c r="B278" t="s">
        <v>484</v>
      </c>
      <c r="C278" t="s">
        <v>239</v>
      </c>
      <c r="D278">
        <v>2006</v>
      </c>
      <c r="E278" t="s">
        <v>8</v>
      </c>
      <c r="F278" s="4">
        <v>0.14328703703703705</v>
      </c>
      <c r="G278">
        <v>42</v>
      </c>
      <c r="H278" s="6">
        <f t="shared" si="16"/>
        <v>40.838967848764973</v>
      </c>
      <c r="I278" s="4"/>
      <c r="J278" s="4"/>
      <c r="L278" t="e">
        <f>VLOOKUP(B278,'свод по группам'!B$5:AA$185,26,FALSE)</f>
        <v>#N/A</v>
      </c>
    </row>
    <row r="279" spans="1:12" ht="15" x14ac:dyDescent="0.3">
      <c r="A279" s="3">
        <v>49</v>
      </c>
      <c r="B279" t="s">
        <v>817</v>
      </c>
      <c r="C279" t="s">
        <v>239</v>
      </c>
      <c r="D279">
        <v>2006</v>
      </c>
      <c r="E279" t="s">
        <v>10</v>
      </c>
      <c r="F279" s="4">
        <v>0.17729166666666665</v>
      </c>
      <c r="G279">
        <v>49</v>
      </c>
      <c r="H279" s="6"/>
      <c r="I279" s="4"/>
      <c r="J279" s="4"/>
      <c r="L279" t="e">
        <f>VLOOKUP(B279,'свод по группам'!B$5:AA$185,26,FALSE)</f>
        <v>#N/A</v>
      </c>
    </row>
    <row r="280" spans="1:12" ht="15" x14ac:dyDescent="0.3">
      <c r="A280" s="3">
        <v>11</v>
      </c>
      <c r="B280" t="s">
        <v>464</v>
      </c>
      <c r="C280" t="s">
        <v>236</v>
      </c>
      <c r="D280">
        <v>2005</v>
      </c>
      <c r="E280" t="s">
        <v>7</v>
      </c>
      <c r="F280" s="4">
        <v>0.10501157407407408</v>
      </c>
      <c r="G280">
        <v>11</v>
      </c>
      <c r="H280" s="6">
        <f t="shared" ref="H280:H293" si="17">(200-100*F280/F$241)*K$1</f>
        <v>104.72471367462394</v>
      </c>
      <c r="I280" s="4"/>
      <c r="J280" s="4"/>
      <c r="L280" t="e">
        <f>VLOOKUP(B280,'свод по группам'!B$5:AA$185,26,FALSE)</f>
        <v>#N/A</v>
      </c>
    </row>
    <row r="281" spans="1:12" ht="15" x14ac:dyDescent="0.3">
      <c r="A281" s="3">
        <v>47</v>
      </c>
      <c r="B281" t="s">
        <v>493</v>
      </c>
      <c r="C281" t="s">
        <v>439</v>
      </c>
      <c r="D281">
        <v>2006</v>
      </c>
      <c r="E281" t="s">
        <v>8</v>
      </c>
      <c r="F281" s="4">
        <v>0.15770833333333334</v>
      </c>
      <c r="G281">
        <v>47</v>
      </c>
      <c r="H281" s="6">
        <f t="shared" si="17"/>
        <v>16.768317924658451</v>
      </c>
      <c r="I281" s="4"/>
      <c r="J281" s="4"/>
      <c r="L281" t="e">
        <f>VLOOKUP(B281,'свод по группам'!B$5:AA$185,26,FALSE)</f>
        <v>#N/A</v>
      </c>
    </row>
    <row r="282" spans="1:12" ht="15" x14ac:dyDescent="0.3">
      <c r="A282" s="3">
        <v>46</v>
      </c>
      <c r="B282" t="s">
        <v>479</v>
      </c>
      <c r="C282" t="s">
        <v>243</v>
      </c>
      <c r="D282">
        <v>2006</v>
      </c>
      <c r="E282" t="s">
        <v>8</v>
      </c>
      <c r="F282" s="4">
        <v>0.14894675925925926</v>
      </c>
      <c r="G282">
        <v>46</v>
      </c>
      <c r="H282" s="6">
        <f t="shared" si="17"/>
        <v>31.392300262177393</v>
      </c>
      <c r="I282" s="4"/>
      <c r="J282" s="4"/>
      <c r="L282" t="e">
        <f>VLOOKUP(B282,'свод по группам'!B$5:AA$185,26,FALSE)</f>
        <v>#N/A</v>
      </c>
    </row>
    <row r="283" spans="1:12" ht="15" x14ac:dyDescent="0.3">
      <c r="A283" s="3">
        <v>27</v>
      </c>
      <c r="B283" t="s">
        <v>50</v>
      </c>
      <c r="C283" t="s">
        <v>229</v>
      </c>
      <c r="D283">
        <v>2005</v>
      </c>
      <c r="E283" t="s">
        <v>8</v>
      </c>
      <c r="F283" s="4">
        <v>0.12501157407407407</v>
      </c>
      <c r="G283">
        <v>27</v>
      </c>
      <c r="H283" s="6">
        <f t="shared" si="17"/>
        <v>71.342624534290024</v>
      </c>
      <c r="I283" s="4"/>
      <c r="J283" s="4"/>
      <c r="L283" t="str">
        <f>VLOOKUP(B283,'свод по группам'!B$5:AA$185,26,FALSE)</f>
        <v>да</v>
      </c>
    </row>
    <row r="284" spans="1:12" ht="15" x14ac:dyDescent="0.3">
      <c r="A284" s="3">
        <v>30</v>
      </c>
      <c r="B284" t="s">
        <v>49</v>
      </c>
      <c r="C284" t="s">
        <v>229</v>
      </c>
      <c r="D284">
        <v>2005</v>
      </c>
      <c r="E284" t="s">
        <v>7</v>
      </c>
      <c r="F284" s="4">
        <v>0.13077546296296297</v>
      </c>
      <c r="G284">
        <v>30</v>
      </c>
      <c r="H284" s="6">
        <f t="shared" si="17"/>
        <v>61.72209190009653</v>
      </c>
      <c r="I284" s="4"/>
      <c r="J284" s="4"/>
      <c r="L284" t="str">
        <f>VLOOKUP(B284,'свод по группам'!B$5:AA$185,26,FALSE)</f>
        <v>да</v>
      </c>
    </row>
    <row r="285" spans="1:12" ht="15" x14ac:dyDescent="0.3">
      <c r="A285" s="3">
        <v>31</v>
      </c>
      <c r="B285" t="s">
        <v>38</v>
      </c>
      <c r="C285" t="s">
        <v>229</v>
      </c>
      <c r="D285">
        <v>2006</v>
      </c>
      <c r="E285" t="s">
        <v>7</v>
      </c>
      <c r="F285" s="4">
        <v>0.13142361111111112</v>
      </c>
      <c r="G285">
        <v>31</v>
      </c>
      <c r="H285" s="6">
        <f t="shared" si="17"/>
        <v>60.640264937215392</v>
      </c>
      <c r="I285" s="4"/>
      <c r="J285" s="4"/>
      <c r="L285" t="str">
        <f>VLOOKUP(B285,'свод по группам'!B$5:AA$185,26,FALSE)</f>
        <v>да</v>
      </c>
    </row>
    <row r="286" spans="1:12" ht="15" x14ac:dyDescent="0.3">
      <c r="A286" s="3">
        <v>40</v>
      </c>
      <c r="B286" t="s">
        <v>477</v>
      </c>
      <c r="C286" t="s">
        <v>229</v>
      </c>
      <c r="D286">
        <v>2005</v>
      </c>
      <c r="E286" t="s">
        <v>7</v>
      </c>
      <c r="F286" s="4">
        <v>0.13895833333333332</v>
      </c>
      <c r="G286">
        <v>40</v>
      </c>
      <c r="H286" s="6">
        <f t="shared" si="17"/>
        <v>48.064026493721542</v>
      </c>
      <c r="I286" s="4"/>
      <c r="J286" s="4"/>
      <c r="L286" t="str">
        <f>VLOOKUP(B286,'свод по группам'!B$5:AA$185,26,FALSE)</f>
        <v>да</v>
      </c>
    </row>
    <row r="287" spans="1:12" ht="15" x14ac:dyDescent="0.3">
      <c r="A287" s="3">
        <v>44</v>
      </c>
      <c r="B287" t="s">
        <v>41</v>
      </c>
      <c r="C287" t="s">
        <v>229</v>
      </c>
      <c r="D287">
        <v>2006</v>
      </c>
      <c r="E287" t="s">
        <v>8</v>
      </c>
      <c r="F287" s="4">
        <v>0.14481481481481481</v>
      </c>
      <c r="G287">
        <v>44</v>
      </c>
      <c r="H287" s="6">
        <f t="shared" si="17"/>
        <v>38.28894715054502</v>
      </c>
      <c r="I287" s="4"/>
      <c r="J287" s="4"/>
      <c r="L287" t="str">
        <f>VLOOKUP(B287,'свод по группам'!B$5:AA$185,26,FALSE)</f>
        <v>да</v>
      </c>
    </row>
    <row r="288" spans="1:12" ht="15" x14ac:dyDescent="0.3">
      <c r="A288" s="3">
        <v>45</v>
      </c>
      <c r="B288" t="s">
        <v>42</v>
      </c>
      <c r="C288" t="s">
        <v>229</v>
      </c>
      <c r="D288">
        <v>2006</v>
      </c>
      <c r="E288" t="s">
        <v>7</v>
      </c>
      <c r="F288" s="4">
        <v>0.14737268518518518</v>
      </c>
      <c r="G288">
        <v>45</v>
      </c>
      <c r="H288" s="6">
        <f t="shared" si="17"/>
        <v>34.01959431488892</v>
      </c>
      <c r="I288" s="4"/>
      <c r="J288" s="4"/>
      <c r="L288" t="str">
        <f>VLOOKUP(B288,'свод по группам'!B$5:AA$185,26,FALSE)</f>
        <v>да</v>
      </c>
    </row>
    <row r="289" spans="1:12" ht="15" x14ac:dyDescent="0.3">
      <c r="A289" s="3">
        <v>33</v>
      </c>
      <c r="B289" t="s">
        <v>470</v>
      </c>
      <c r="C289" t="s">
        <v>294</v>
      </c>
      <c r="D289">
        <v>2006</v>
      </c>
      <c r="E289" t="s">
        <v>8</v>
      </c>
      <c r="F289" s="4">
        <v>0.13354166666666667</v>
      </c>
      <c r="G289">
        <v>33</v>
      </c>
      <c r="H289" s="6">
        <f t="shared" si="17"/>
        <v>57.105008969228599</v>
      </c>
      <c r="I289" s="4"/>
      <c r="J289" s="4"/>
      <c r="L289" t="e">
        <f>VLOOKUP(B289,'свод по группам'!B$5:AA$185,26,FALSE)</f>
        <v>#N/A</v>
      </c>
    </row>
    <row r="290" spans="1:12" ht="15" x14ac:dyDescent="0.3">
      <c r="A290" s="3">
        <v>25</v>
      </c>
      <c r="B290" t="s">
        <v>485</v>
      </c>
      <c r="C290" t="s">
        <v>341</v>
      </c>
      <c r="D290">
        <v>2006</v>
      </c>
      <c r="E290" t="s">
        <v>8</v>
      </c>
      <c r="F290" s="4">
        <v>0.12432870370370371</v>
      </c>
      <c r="G290">
        <v>25</v>
      </c>
      <c r="H290" s="6">
        <f t="shared" si="17"/>
        <v>72.482406513039848</v>
      </c>
      <c r="I290" s="4"/>
      <c r="J290" s="4"/>
      <c r="L290" t="e">
        <f>VLOOKUP(B290,'свод по группам'!B$5:AA$185,26,FALSE)</f>
        <v>#N/A</v>
      </c>
    </row>
    <row r="291" spans="1:12" ht="15" x14ac:dyDescent="0.3">
      <c r="A291" s="3">
        <v>21</v>
      </c>
      <c r="B291" t="s">
        <v>814</v>
      </c>
      <c r="C291" t="s">
        <v>815</v>
      </c>
      <c r="D291">
        <v>2006</v>
      </c>
      <c r="E291" t="s">
        <v>7</v>
      </c>
      <c r="F291" s="4">
        <v>0.11888888888888889</v>
      </c>
      <c r="G291">
        <v>21</v>
      </c>
      <c r="H291" s="6">
        <f t="shared" si="17"/>
        <v>81.562025665792717</v>
      </c>
      <c r="I291" s="4"/>
      <c r="J291" s="4"/>
      <c r="L291" t="e">
        <f>VLOOKUP(B291,'свод по группам'!B$5:AA$185,26,FALSE)</f>
        <v>#N/A</v>
      </c>
    </row>
    <row r="292" spans="1:12" ht="15" x14ac:dyDescent="0.3">
      <c r="A292" s="3">
        <v>9</v>
      </c>
      <c r="B292" t="s">
        <v>462</v>
      </c>
      <c r="C292" t="s">
        <v>271</v>
      </c>
      <c r="D292">
        <v>2006</v>
      </c>
      <c r="E292" t="s">
        <v>7</v>
      </c>
      <c r="F292" s="4">
        <v>9.930555555555555E-2</v>
      </c>
      <c r="G292">
        <v>9</v>
      </c>
      <c r="H292" s="6">
        <f t="shared" si="17"/>
        <v>114.24865461570303</v>
      </c>
      <c r="I292" s="4"/>
      <c r="J292" s="4"/>
      <c r="L292" t="e">
        <f>VLOOKUP(B292,'свод по группам'!B$5:AA$185,26,FALSE)</f>
        <v>#N/A</v>
      </c>
    </row>
    <row r="293" spans="1:12" ht="15" x14ac:dyDescent="0.3">
      <c r="A293" s="3">
        <v>39</v>
      </c>
      <c r="B293" t="s">
        <v>155</v>
      </c>
      <c r="C293" t="s">
        <v>272</v>
      </c>
      <c r="D293">
        <v>2006</v>
      </c>
      <c r="E293" t="s">
        <v>8</v>
      </c>
      <c r="F293" s="4">
        <v>0.13890046296296296</v>
      </c>
      <c r="G293">
        <v>39</v>
      </c>
      <c r="H293" s="6">
        <f t="shared" si="17"/>
        <v>48.160618186835926</v>
      </c>
      <c r="I293" s="4"/>
      <c r="J293" s="4"/>
      <c r="L293" t="e">
        <f>VLOOKUP(B293,'свод по группам'!B$5:AA$185,26,FALSE)</f>
        <v>#N/A</v>
      </c>
    </row>
    <row r="294" spans="1:12" x14ac:dyDescent="0.3">
      <c r="H294" s="6"/>
      <c r="L294" t="e">
        <f>VLOOKUP(B294,'свод по группам'!B$5:AA$185,26,FALSE)</f>
        <v>#N/A</v>
      </c>
    </row>
    <row r="295" spans="1:12" x14ac:dyDescent="0.3">
      <c r="H295" s="6"/>
      <c r="L295" t="e">
        <f>VLOOKUP(B295,'свод по группам'!B$5:AA$185,26,FALSE)</f>
        <v>#N/A</v>
      </c>
    </row>
    <row r="296" spans="1:12" ht="23.4" x14ac:dyDescent="0.3">
      <c r="A296" s="8" t="s">
        <v>113</v>
      </c>
      <c r="H296" s="6"/>
      <c r="L296" t="e">
        <f>VLOOKUP(B296,'свод по группам'!B$5:AA$185,26,FALSE)</f>
        <v>#N/A</v>
      </c>
    </row>
    <row r="297" spans="1:12" x14ac:dyDescent="0.3">
      <c r="H297" s="6"/>
      <c r="L297" t="e">
        <f>VLOOKUP(B297,'свод по группам'!B$5:AA$185,26,FALSE)</f>
        <v>#N/A</v>
      </c>
    </row>
    <row r="298" spans="1:12" ht="15" x14ac:dyDescent="0.3">
      <c r="A298" s="2" t="s">
        <v>0</v>
      </c>
      <c r="B298" t="s">
        <v>1</v>
      </c>
      <c r="C298" t="s">
        <v>2</v>
      </c>
      <c r="D298" t="s">
        <v>3</v>
      </c>
      <c r="E298" t="s">
        <v>4</v>
      </c>
      <c r="F298" t="s">
        <v>793</v>
      </c>
      <c r="G298" t="s">
        <v>6</v>
      </c>
      <c r="H298" s="6"/>
      <c r="L298" t="str">
        <f>VLOOKUP(B298,'свод по группам'!B$5:AA$185,26,FALSE)</f>
        <v>да</v>
      </c>
    </row>
    <row r="299" spans="1:12" ht="15" x14ac:dyDescent="0.3">
      <c r="A299" s="3">
        <v>1</v>
      </c>
      <c r="B299" t="s">
        <v>503</v>
      </c>
      <c r="C299" t="s">
        <v>341</v>
      </c>
      <c r="D299">
        <v>2009</v>
      </c>
      <c r="E299" t="s">
        <v>8</v>
      </c>
      <c r="F299" s="4">
        <v>5.8287037037037033E-2</v>
      </c>
      <c r="G299">
        <v>1</v>
      </c>
      <c r="H299" s="6">
        <f>(200-100*F299/F$299)*K$1</f>
        <v>140</v>
      </c>
      <c r="I299" s="4"/>
      <c r="J299" s="4"/>
      <c r="L299" t="e">
        <f>VLOOKUP(B299,'свод по группам'!B$5:AA$185,26,FALSE)</f>
        <v>#N/A</v>
      </c>
    </row>
    <row r="300" spans="1:12" ht="15" x14ac:dyDescent="0.3">
      <c r="A300" s="3">
        <v>23</v>
      </c>
      <c r="B300" t="s">
        <v>521</v>
      </c>
      <c r="C300" t="s">
        <v>277</v>
      </c>
      <c r="D300">
        <v>2009</v>
      </c>
      <c r="E300" t="s">
        <v>8</v>
      </c>
      <c r="F300" s="4">
        <v>7.5474537037037034E-2</v>
      </c>
      <c r="G300">
        <v>23</v>
      </c>
      <c r="H300" s="6">
        <f>(200-100*F300/F$299)*K$1</f>
        <v>98.717235901509127</v>
      </c>
      <c r="I300" s="4"/>
      <c r="J300" s="4"/>
      <c r="L300" t="e">
        <f>VLOOKUP(B300,'свод по группам'!B$5:AA$185,26,FALSE)</f>
        <v>#N/A</v>
      </c>
    </row>
    <row r="301" spans="1:12" ht="15" x14ac:dyDescent="0.3">
      <c r="A301" s="3">
        <v>66</v>
      </c>
      <c r="B301" t="s">
        <v>537</v>
      </c>
      <c r="C301" t="s">
        <v>277</v>
      </c>
      <c r="D301">
        <v>2009</v>
      </c>
      <c r="E301" t="s">
        <v>8</v>
      </c>
      <c r="F301" s="4">
        <v>0.10039351851851852</v>
      </c>
      <c r="G301">
        <v>66</v>
      </c>
      <c r="H301" s="6">
        <f>(200-100*F301/F$299)*K$1</f>
        <v>38.864177918983316</v>
      </c>
      <c r="I301" s="4"/>
      <c r="J301" s="4"/>
      <c r="L301" t="e">
        <f>VLOOKUP(B301,'свод по группам'!B$5:AA$185,26,FALSE)</f>
        <v>#N/A</v>
      </c>
    </row>
    <row r="302" spans="1:12" ht="15" x14ac:dyDescent="0.3">
      <c r="A302" s="3">
        <v>74</v>
      </c>
      <c r="B302" t="s">
        <v>564</v>
      </c>
      <c r="C302" t="s">
        <v>277</v>
      </c>
      <c r="D302">
        <v>2010</v>
      </c>
      <c r="E302" t="s">
        <v>22</v>
      </c>
      <c r="F302" s="4">
        <v>0.10842592592592593</v>
      </c>
      <c r="G302">
        <v>74</v>
      </c>
      <c r="H302" s="6">
        <f>(200-100*F302/F$299)*K$1</f>
        <v>19.571088165210469</v>
      </c>
      <c r="I302" s="4"/>
      <c r="J302" s="4"/>
      <c r="L302" t="e">
        <f>VLOOKUP(B302,'свод по группам'!B$5:AA$185,26,FALSE)</f>
        <v>#N/A</v>
      </c>
    </row>
    <row r="303" spans="1:12" ht="15" x14ac:dyDescent="0.3">
      <c r="A303" s="3">
        <v>115</v>
      </c>
      <c r="B303" t="s">
        <v>589</v>
      </c>
      <c r="C303" t="s">
        <v>277</v>
      </c>
      <c r="D303">
        <v>2010</v>
      </c>
      <c r="E303" t="s">
        <v>22</v>
      </c>
      <c r="F303" s="4">
        <v>5.8634259259259254E-2</v>
      </c>
      <c r="H303" s="6"/>
      <c r="J303" s="4"/>
      <c r="L303" t="e">
        <f>VLOOKUP(B303,'свод по группам'!B$5:AA$185,26,FALSE)</f>
        <v>#N/A</v>
      </c>
    </row>
    <row r="304" spans="1:12" ht="15" x14ac:dyDescent="0.3">
      <c r="A304" s="3">
        <v>117</v>
      </c>
      <c r="B304" t="s">
        <v>581</v>
      </c>
      <c r="C304" t="s">
        <v>277</v>
      </c>
      <c r="D304">
        <v>2009</v>
      </c>
      <c r="E304" t="s">
        <v>22</v>
      </c>
      <c r="F304" s="4">
        <v>7.6203703703703704E-2</v>
      </c>
      <c r="H304" s="6"/>
      <c r="J304" s="4"/>
      <c r="L304" t="e">
        <f>VLOOKUP(B304,'свод по группам'!B$5:AA$185,26,FALSE)</f>
        <v>#N/A</v>
      </c>
    </row>
    <row r="305" spans="1:12" ht="15" x14ac:dyDescent="0.3">
      <c r="A305" s="3">
        <v>53</v>
      </c>
      <c r="B305" t="s">
        <v>592</v>
      </c>
      <c r="C305" t="s">
        <v>321</v>
      </c>
      <c r="D305">
        <v>2009</v>
      </c>
      <c r="E305" t="s">
        <v>8</v>
      </c>
      <c r="F305" s="4">
        <v>9.5706018518518524E-2</v>
      </c>
      <c r="G305">
        <v>53</v>
      </c>
      <c r="H305" s="6">
        <f>(200-100*F305/F$299)*K$1</f>
        <v>50.123113582208077</v>
      </c>
      <c r="I305" s="4"/>
      <c r="J305" s="4"/>
      <c r="L305" t="e">
        <f>VLOOKUP(B305,'свод по группам'!B$5:AA$185,26,FALSE)</f>
        <v>#N/A</v>
      </c>
    </row>
    <row r="306" spans="1:12" ht="15" x14ac:dyDescent="0.3">
      <c r="A306" s="3">
        <v>82</v>
      </c>
      <c r="B306" t="s">
        <v>599</v>
      </c>
      <c r="C306" t="s">
        <v>321</v>
      </c>
      <c r="D306">
        <v>2010</v>
      </c>
      <c r="E306" t="s">
        <v>44</v>
      </c>
      <c r="F306" s="4">
        <v>0.11572916666666666</v>
      </c>
      <c r="G306">
        <v>82</v>
      </c>
      <c r="H306" s="6">
        <f>(200-100*F306/F$299)*K$1</f>
        <v>2.0293884034948517</v>
      </c>
      <c r="I306" s="4"/>
      <c r="J306" s="4"/>
      <c r="L306" t="e">
        <f>VLOOKUP(B306,'свод по группам'!B$5:AA$185,26,FALSE)</f>
        <v>#N/A</v>
      </c>
    </row>
    <row r="307" spans="1:12" ht="15" x14ac:dyDescent="0.3">
      <c r="A307" s="3">
        <v>105</v>
      </c>
      <c r="B307" t="s">
        <v>580</v>
      </c>
      <c r="C307" t="s">
        <v>321</v>
      </c>
      <c r="D307">
        <v>2010</v>
      </c>
      <c r="E307" t="s">
        <v>10</v>
      </c>
      <c r="F307" s="4">
        <v>0.15688657407407405</v>
      </c>
      <c r="G307">
        <v>105</v>
      </c>
      <c r="H307" s="6"/>
      <c r="I307" s="4"/>
      <c r="J307" s="4"/>
      <c r="L307" t="e">
        <f>VLOOKUP(B307,'свод по группам'!B$5:AA$185,26,FALSE)</f>
        <v>#N/A</v>
      </c>
    </row>
    <row r="308" spans="1:12" ht="15" x14ac:dyDescent="0.3">
      <c r="A308" s="3">
        <v>39</v>
      </c>
      <c r="B308" t="s">
        <v>534</v>
      </c>
      <c r="C308" t="s">
        <v>228</v>
      </c>
      <c r="D308">
        <v>2009</v>
      </c>
      <c r="E308" t="s">
        <v>8</v>
      </c>
      <c r="F308" s="4">
        <v>8.6979166666666663E-2</v>
      </c>
      <c r="G308">
        <v>39</v>
      </c>
      <c r="H308" s="6">
        <f t="shared" ref="H308:H330" si="18">(200-100*F308/F$299)*K$1</f>
        <v>71.084193804606826</v>
      </c>
      <c r="I308" s="4"/>
      <c r="J308" s="4"/>
      <c r="L308" t="e">
        <f>VLOOKUP(B308,'свод по группам'!B$5:AA$185,26,FALSE)</f>
        <v>#N/A</v>
      </c>
    </row>
    <row r="309" spans="1:12" ht="15" x14ac:dyDescent="0.3">
      <c r="A309" s="3">
        <v>48</v>
      </c>
      <c r="B309" t="s">
        <v>513</v>
      </c>
      <c r="C309" t="s">
        <v>228</v>
      </c>
      <c r="D309">
        <v>2009</v>
      </c>
      <c r="E309" t="s">
        <v>8</v>
      </c>
      <c r="F309" s="4">
        <v>9.0856481481481469E-2</v>
      </c>
      <c r="G309">
        <v>48</v>
      </c>
      <c r="H309" s="6">
        <f t="shared" si="18"/>
        <v>61.771247021445603</v>
      </c>
      <c r="I309" s="4"/>
      <c r="J309" s="4"/>
      <c r="L309" t="e">
        <f>VLOOKUP(B309,'свод по группам'!B$5:AA$185,26,FALSE)</f>
        <v>#N/A</v>
      </c>
    </row>
    <row r="310" spans="1:12" ht="15" x14ac:dyDescent="0.3">
      <c r="A310" s="3">
        <v>57</v>
      </c>
      <c r="B310" t="s">
        <v>529</v>
      </c>
      <c r="C310" t="s">
        <v>228</v>
      </c>
      <c r="D310">
        <v>2009</v>
      </c>
      <c r="E310" t="s">
        <v>8</v>
      </c>
      <c r="F310" s="4">
        <v>9.6875000000000003E-2</v>
      </c>
      <c r="G310">
        <v>57</v>
      </c>
      <c r="H310" s="6">
        <f t="shared" si="18"/>
        <v>47.315329626687841</v>
      </c>
      <c r="I310" s="4"/>
      <c r="J310" s="4"/>
      <c r="L310" t="e">
        <f>VLOOKUP(B310,'свод по группам'!B$5:AA$185,26,FALSE)</f>
        <v>#N/A</v>
      </c>
    </row>
    <row r="311" spans="1:12" ht="15" x14ac:dyDescent="0.3">
      <c r="A311" s="3">
        <v>65</v>
      </c>
      <c r="B311" t="s">
        <v>516</v>
      </c>
      <c r="C311" t="s">
        <v>228</v>
      </c>
      <c r="D311">
        <v>2009</v>
      </c>
      <c r="E311" t="s">
        <v>8</v>
      </c>
      <c r="F311" s="4">
        <v>0.10028935185185185</v>
      </c>
      <c r="G311">
        <v>65</v>
      </c>
      <c r="H311" s="6">
        <f t="shared" si="18"/>
        <v>39.114376489277191</v>
      </c>
      <c r="I311" s="4"/>
      <c r="J311" s="4"/>
      <c r="L311" t="e">
        <f>VLOOKUP(B311,'свод по группам'!B$5:AA$185,26,FALSE)</f>
        <v>#N/A</v>
      </c>
    </row>
    <row r="312" spans="1:12" ht="15" x14ac:dyDescent="0.3">
      <c r="A312" s="3">
        <v>3</v>
      </c>
      <c r="B312" t="s">
        <v>502</v>
      </c>
      <c r="C312" t="s">
        <v>226</v>
      </c>
      <c r="D312">
        <v>2009</v>
      </c>
      <c r="E312" t="s">
        <v>8</v>
      </c>
      <c r="F312" s="4">
        <v>6.0902777777777778E-2</v>
      </c>
      <c r="G312">
        <v>3</v>
      </c>
      <c r="H312" s="6">
        <f t="shared" si="18"/>
        <v>133.7172359015091</v>
      </c>
      <c r="I312" s="4"/>
      <c r="J312" s="4"/>
      <c r="L312" t="e">
        <f>VLOOKUP(B312,'свод по группам'!B$5:AA$185,26,FALSE)</f>
        <v>#N/A</v>
      </c>
    </row>
    <row r="313" spans="1:12" ht="15" x14ac:dyDescent="0.3">
      <c r="A313" s="3">
        <v>5</v>
      </c>
      <c r="B313" t="s">
        <v>496</v>
      </c>
      <c r="C313" t="s">
        <v>226</v>
      </c>
      <c r="D313">
        <v>2009</v>
      </c>
      <c r="E313" t="s">
        <v>8</v>
      </c>
      <c r="F313" s="4">
        <v>6.3136574074074081E-2</v>
      </c>
      <c r="G313">
        <v>5</v>
      </c>
      <c r="H313" s="6">
        <f t="shared" si="18"/>
        <v>128.35186656076246</v>
      </c>
      <c r="I313" s="4"/>
      <c r="J313" s="4"/>
      <c r="L313" t="e">
        <f>VLOOKUP(B313,'свод по группам'!B$5:AA$185,26,FALSE)</f>
        <v>#N/A</v>
      </c>
    </row>
    <row r="314" spans="1:12" ht="15" x14ac:dyDescent="0.3">
      <c r="A314" s="3">
        <v>14</v>
      </c>
      <c r="B314" t="s">
        <v>522</v>
      </c>
      <c r="C314" t="s">
        <v>226</v>
      </c>
      <c r="D314">
        <v>2009</v>
      </c>
      <c r="E314" t="s">
        <v>8</v>
      </c>
      <c r="F314" s="4">
        <v>7.2071759259259252E-2</v>
      </c>
      <c r="G314">
        <v>14</v>
      </c>
      <c r="H314" s="6">
        <f t="shared" si="18"/>
        <v>106.89038919777599</v>
      </c>
      <c r="I314" s="4"/>
      <c r="J314" s="4"/>
      <c r="L314" t="e">
        <f>VLOOKUP(B314,'свод по группам'!B$5:AA$185,26,FALSE)</f>
        <v>#N/A</v>
      </c>
    </row>
    <row r="315" spans="1:12" ht="15" x14ac:dyDescent="0.3">
      <c r="A315" s="3">
        <v>37</v>
      </c>
      <c r="B315" t="s">
        <v>510</v>
      </c>
      <c r="C315" t="s">
        <v>226</v>
      </c>
      <c r="D315">
        <v>2010</v>
      </c>
      <c r="E315" t="s">
        <v>8</v>
      </c>
      <c r="F315" s="4">
        <v>8.5289351851851838E-2</v>
      </c>
      <c r="G315">
        <v>37</v>
      </c>
      <c r="H315" s="6">
        <f t="shared" si="18"/>
        <v>75.142970611596525</v>
      </c>
      <c r="I315" s="4"/>
      <c r="J315" s="4"/>
      <c r="L315" t="e">
        <f>VLOOKUP(B315,'свод по группам'!B$5:AA$185,26,FALSE)</f>
        <v>#N/A</v>
      </c>
    </row>
    <row r="316" spans="1:12" ht="15" x14ac:dyDescent="0.3">
      <c r="A316" s="3">
        <v>38</v>
      </c>
      <c r="B316" t="s">
        <v>594</v>
      </c>
      <c r="C316" t="s">
        <v>226</v>
      </c>
      <c r="D316">
        <v>2010</v>
      </c>
      <c r="E316" t="s">
        <v>8</v>
      </c>
      <c r="F316" s="4">
        <v>8.6238425925925913E-2</v>
      </c>
      <c r="G316">
        <v>38</v>
      </c>
      <c r="H316" s="6">
        <f t="shared" si="18"/>
        <v>72.8633836378078</v>
      </c>
      <c r="I316" s="4"/>
      <c r="J316" s="4"/>
      <c r="L316" t="e">
        <f>VLOOKUP(B316,'свод по группам'!B$5:AA$185,26,FALSE)</f>
        <v>#N/A</v>
      </c>
    </row>
    <row r="317" spans="1:12" ht="15" x14ac:dyDescent="0.3">
      <c r="A317" s="3">
        <v>63</v>
      </c>
      <c r="B317" t="s">
        <v>506</v>
      </c>
      <c r="C317" t="s">
        <v>226</v>
      </c>
      <c r="D317">
        <v>2009</v>
      </c>
      <c r="E317" t="s">
        <v>8</v>
      </c>
      <c r="F317" s="4">
        <v>9.9872685185185175E-2</v>
      </c>
      <c r="G317">
        <v>63</v>
      </c>
      <c r="H317" s="6">
        <f t="shared" si="18"/>
        <v>40.11517077045275</v>
      </c>
      <c r="I317" s="4"/>
      <c r="J317" s="4"/>
      <c r="L317" t="e">
        <f>VLOOKUP(B317,'свод по группам'!B$5:AA$185,26,FALSE)</f>
        <v>#N/A</v>
      </c>
    </row>
    <row r="318" spans="1:12" ht="15" x14ac:dyDescent="0.3">
      <c r="A318" s="3">
        <v>75</v>
      </c>
      <c r="B318" t="s">
        <v>553</v>
      </c>
      <c r="C318" t="s">
        <v>226</v>
      </c>
      <c r="D318">
        <v>2009</v>
      </c>
      <c r="E318" t="s">
        <v>10</v>
      </c>
      <c r="F318" s="4">
        <v>0.10864583333333333</v>
      </c>
      <c r="G318">
        <v>75</v>
      </c>
      <c r="H318" s="6">
        <f t="shared" si="18"/>
        <v>19.042891183478968</v>
      </c>
      <c r="I318" s="4"/>
      <c r="J318" s="4"/>
      <c r="L318" t="e">
        <f>VLOOKUP(B318,'свод по группам'!B$5:AA$185,26,FALSE)</f>
        <v>#N/A</v>
      </c>
    </row>
    <row r="319" spans="1:12" ht="15" x14ac:dyDescent="0.3">
      <c r="A319" s="3">
        <v>6</v>
      </c>
      <c r="B319" t="s">
        <v>517</v>
      </c>
      <c r="C319" t="s">
        <v>222</v>
      </c>
      <c r="D319">
        <v>2009</v>
      </c>
      <c r="E319" t="s">
        <v>8</v>
      </c>
      <c r="F319" s="4">
        <v>6.3611111111111118E-2</v>
      </c>
      <c r="G319">
        <v>6</v>
      </c>
      <c r="H319" s="6">
        <f t="shared" si="18"/>
        <v>127.21207307386811</v>
      </c>
      <c r="I319" s="4"/>
      <c r="J319" s="4"/>
      <c r="L319" t="e">
        <f>VLOOKUP(B319,'свод по группам'!B$5:AA$185,26,FALSE)</f>
        <v>#N/A</v>
      </c>
    </row>
    <row r="320" spans="1:12" ht="15" x14ac:dyDescent="0.3">
      <c r="A320" s="3">
        <v>11</v>
      </c>
      <c r="B320" t="s">
        <v>504</v>
      </c>
      <c r="C320" t="s">
        <v>222</v>
      </c>
      <c r="D320">
        <v>2009</v>
      </c>
      <c r="E320" t="s">
        <v>8</v>
      </c>
      <c r="F320" s="4">
        <v>7.0694444444444449E-2</v>
      </c>
      <c r="G320">
        <v>11</v>
      </c>
      <c r="H320" s="6">
        <f t="shared" si="18"/>
        <v>110.198570293884</v>
      </c>
      <c r="I320" s="4"/>
      <c r="J320" s="4"/>
      <c r="L320" t="e">
        <f>VLOOKUP(B320,'свод по группам'!B$5:AA$185,26,FALSE)</f>
        <v>#N/A</v>
      </c>
    </row>
    <row r="321" spans="1:12" ht="15" x14ac:dyDescent="0.3">
      <c r="A321" s="3">
        <v>12</v>
      </c>
      <c r="B321" t="s">
        <v>508</v>
      </c>
      <c r="C321" t="s">
        <v>222</v>
      </c>
      <c r="D321">
        <v>2010</v>
      </c>
      <c r="E321" t="s">
        <v>8</v>
      </c>
      <c r="F321" s="4">
        <v>7.1562499999999987E-2</v>
      </c>
      <c r="G321">
        <v>12</v>
      </c>
      <c r="H321" s="6">
        <f t="shared" si="18"/>
        <v>108.11358220810168</v>
      </c>
      <c r="I321" s="4"/>
      <c r="J321" s="4"/>
      <c r="L321" t="e">
        <f>VLOOKUP(B321,'свод по группам'!B$5:AA$185,26,FALSE)</f>
        <v>#N/A</v>
      </c>
    </row>
    <row r="322" spans="1:12" ht="15" x14ac:dyDescent="0.3">
      <c r="A322" s="3">
        <v>13</v>
      </c>
      <c r="B322" t="s">
        <v>500</v>
      </c>
      <c r="C322" t="s">
        <v>222</v>
      </c>
      <c r="D322">
        <v>2009</v>
      </c>
      <c r="E322" t="s">
        <v>8</v>
      </c>
      <c r="F322" s="4">
        <v>7.1851851851851847E-2</v>
      </c>
      <c r="G322">
        <v>13</v>
      </c>
      <c r="H322" s="6">
        <f t="shared" si="18"/>
        <v>107.41858617950754</v>
      </c>
      <c r="I322" s="4"/>
      <c r="J322" s="4"/>
      <c r="L322" t="e">
        <f>VLOOKUP(B322,'свод по группам'!B$5:AA$185,26,FALSE)</f>
        <v>#N/A</v>
      </c>
    </row>
    <row r="323" spans="1:12" ht="15" x14ac:dyDescent="0.3">
      <c r="A323" s="3">
        <v>15</v>
      </c>
      <c r="B323" t="s">
        <v>509</v>
      </c>
      <c r="C323" t="s">
        <v>222</v>
      </c>
      <c r="D323">
        <v>2009</v>
      </c>
      <c r="E323" t="s">
        <v>8</v>
      </c>
      <c r="F323" s="4">
        <v>7.2187500000000002E-2</v>
      </c>
      <c r="G323">
        <v>15</v>
      </c>
      <c r="H323" s="6">
        <f t="shared" si="18"/>
        <v>106.61239078633835</v>
      </c>
      <c r="I323" s="4"/>
      <c r="J323" s="4"/>
      <c r="L323" t="e">
        <f>VLOOKUP(B323,'свод по группам'!B$5:AA$185,26,FALSE)</f>
        <v>#N/A</v>
      </c>
    </row>
    <row r="324" spans="1:12" ht="15" x14ac:dyDescent="0.3">
      <c r="A324" s="3">
        <v>26</v>
      </c>
      <c r="B324" t="s">
        <v>535</v>
      </c>
      <c r="C324" t="s">
        <v>222</v>
      </c>
      <c r="D324">
        <v>2010</v>
      </c>
      <c r="E324" t="s">
        <v>22</v>
      </c>
      <c r="F324" s="4">
        <v>7.5648148148148145E-2</v>
      </c>
      <c r="G324">
        <v>26</v>
      </c>
      <c r="H324" s="6">
        <f t="shared" si="18"/>
        <v>98.300238284352659</v>
      </c>
      <c r="I324" s="4"/>
      <c r="J324" s="4"/>
      <c r="L324" t="e">
        <f>VLOOKUP(B324,'свод по группам'!B$5:AA$185,26,FALSE)</f>
        <v>#N/A</v>
      </c>
    </row>
    <row r="325" spans="1:12" ht="15" x14ac:dyDescent="0.3">
      <c r="A325" s="3">
        <v>40</v>
      </c>
      <c r="B325" t="s">
        <v>819</v>
      </c>
      <c r="C325" t="s">
        <v>222</v>
      </c>
      <c r="D325">
        <v>2010</v>
      </c>
      <c r="E325" t="s">
        <v>10</v>
      </c>
      <c r="F325" s="4">
        <v>8.7013888888888891E-2</v>
      </c>
      <c r="G325">
        <v>40</v>
      </c>
      <c r="H325" s="6">
        <f t="shared" si="18"/>
        <v>71.000794281175502</v>
      </c>
      <c r="I325" s="4"/>
      <c r="J325" s="4"/>
      <c r="L325" t="e">
        <f>VLOOKUP(B325,'свод по группам'!B$5:AA$185,26,FALSE)</f>
        <v>#N/A</v>
      </c>
    </row>
    <row r="326" spans="1:12" ht="15" x14ac:dyDescent="0.3">
      <c r="A326" s="3">
        <v>43</v>
      </c>
      <c r="B326" t="s">
        <v>530</v>
      </c>
      <c r="C326" t="s">
        <v>222</v>
      </c>
      <c r="D326">
        <v>2009</v>
      </c>
      <c r="E326" t="s">
        <v>8</v>
      </c>
      <c r="F326" s="4">
        <v>8.7581018518518516E-2</v>
      </c>
      <c r="G326">
        <v>43</v>
      </c>
      <c r="H326" s="6">
        <f t="shared" si="18"/>
        <v>69.638602065131053</v>
      </c>
      <c r="I326" s="4"/>
      <c r="J326" s="4"/>
      <c r="L326" t="e">
        <f>VLOOKUP(B326,'свод по группам'!B$5:AA$185,26,FALSE)</f>
        <v>#N/A</v>
      </c>
    </row>
    <row r="327" spans="1:12" ht="15" x14ac:dyDescent="0.3">
      <c r="A327" s="3">
        <v>45</v>
      </c>
      <c r="B327" t="s">
        <v>538</v>
      </c>
      <c r="C327" t="s">
        <v>222</v>
      </c>
      <c r="D327">
        <v>2009</v>
      </c>
      <c r="E327" t="s">
        <v>44</v>
      </c>
      <c r="F327" s="4">
        <v>9.0185185185185188E-2</v>
      </c>
      <c r="G327">
        <v>45</v>
      </c>
      <c r="H327" s="6">
        <f t="shared" si="18"/>
        <v>63.383637807783934</v>
      </c>
      <c r="I327" s="4"/>
      <c r="J327" s="4"/>
      <c r="L327" t="e">
        <f>VLOOKUP(B327,'свод по группам'!B$5:AA$185,26,FALSE)</f>
        <v>#N/A</v>
      </c>
    </row>
    <row r="328" spans="1:12" ht="15" x14ac:dyDescent="0.3">
      <c r="A328" s="3">
        <v>60</v>
      </c>
      <c r="B328" t="s">
        <v>573</v>
      </c>
      <c r="C328" t="s">
        <v>222</v>
      </c>
      <c r="D328">
        <v>2010</v>
      </c>
      <c r="E328" t="s">
        <v>22</v>
      </c>
      <c r="F328" s="4">
        <v>9.886574074074074E-2</v>
      </c>
      <c r="G328">
        <v>60</v>
      </c>
      <c r="H328" s="6">
        <f t="shared" si="18"/>
        <v>42.533756949960249</v>
      </c>
      <c r="I328" s="4"/>
      <c r="J328" s="4"/>
      <c r="L328" t="e">
        <f>VLOOKUP(B328,'свод по группам'!B$5:AA$185,26,FALSE)</f>
        <v>#N/A</v>
      </c>
    </row>
    <row r="329" spans="1:12" ht="15" x14ac:dyDescent="0.3">
      <c r="A329" s="3">
        <v>77</v>
      </c>
      <c r="B329" t="s">
        <v>562</v>
      </c>
      <c r="C329" t="s">
        <v>222</v>
      </c>
      <c r="D329">
        <v>2009</v>
      </c>
      <c r="E329" t="s">
        <v>8</v>
      </c>
      <c r="F329" s="4">
        <v>0.10927083333333333</v>
      </c>
      <c r="G329">
        <v>77</v>
      </c>
      <c r="H329" s="6">
        <f t="shared" si="18"/>
        <v>17.54169976171562</v>
      </c>
      <c r="I329" s="4"/>
      <c r="J329" s="4"/>
      <c r="L329" t="e">
        <f>VLOOKUP(B329,'свод по группам'!B$5:AA$185,26,FALSE)</f>
        <v>#N/A</v>
      </c>
    </row>
    <row r="330" spans="1:12" ht="15" x14ac:dyDescent="0.3">
      <c r="A330" s="3">
        <v>81</v>
      </c>
      <c r="B330" t="s">
        <v>551</v>
      </c>
      <c r="C330" t="s">
        <v>222</v>
      </c>
      <c r="D330">
        <v>2009</v>
      </c>
      <c r="E330" t="s">
        <v>22</v>
      </c>
      <c r="F330" s="4">
        <v>0.11546296296296295</v>
      </c>
      <c r="G330">
        <v>81</v>
      </c>
      <c r="H330" s="6">
        <f t="shared" si="18"/>
        <v>2.6687847498014605</v>
      </c>
      <c r="I330" s="4"/>
      <c r="J330" s="4"/>
      <c r="L330" t="e">
        <f>VLOOKUP(B330,'свод по группам'!B$5:AA$185,26,FALSE)</f>
        <v>#N/A</v>
      </c>
    </row>
    <row r="331" spans="1:12" ht="15" x14ac:dyDescent="0.3">
      <c r="A331" s="3">
        <v>91</v>
      </c>
      <c r="B331" t="s">
        <v>568</v>
      </c>
      <c r="C331" t="s">
        <v>222</v>
      </c>
      <c r="D331">
        <v>2009</v>
      </c>
      <c r="E331" t="s">
        <v>22</v>
      </c>
      <c r="F331" s="4">
        <v>0.12797453703703704</v>
      </c>
      <c r="G331">
        <v>91</v>
      </c>
      <c r="H331" s="6"/>
      <c r="I331" s="4"/>
      <c r="J331" s="4"/>
      <c r="L331" t="e">
        <f>VLOOKUP(B331,'свод по группам'!B$5:AA$185,26,FALSE)</f>
        <v>#N/A</v>
      </c>
    </row>
    <row r="332" spans="1:12" ht="15" x14ac:dyDescent="0.3">
      <c r="A332" s="3">
        <v>106</v>
      </c>
      <c r="B332" t="s">
        <v>575</v>
      </c>
      <c r="C332" t="s">
        <v>222</v>
      </c>
      <c r="D332">
        <v>2010</v>
      </c>
      <c r="E332" t="s">
        <v>20</v>
      </c>
      <c r="F332" s="4">
        <v>0.17396990740740739</v>
      </c>
      <c r="G332">
        <v>106</v>
      </c>
      <c r="H332" s="6"/>
      <c r="I332" s="4"/>
      <c r="J332" s="4"/>
      <c r="L332" t="e">
        <f>VLOOKUP(B332,'свод по группам'!B$5:AA$185,26,FALSE)</f>
        <v>#N/A</v>
      </c>
    </row>
    <row r="333" spans="1:12" ht="15" x14ac:dyDescent="0.3">
      <c r="A333" s="3">
        <v>108</v>
      </c>
      <c r="B333" t="s">
        <v>823</v>
      </c>
      <c r="C333" t="s">
        <v>222</v>
      </c>
      <c r="D333">
        <v>2010</v>
      </c>
      <c r="E333" t="s">
        <v>22</v>
      </c>
      <c r="F333" s="4">
        <v>0.18428240740740742</v>
      </c>
      <c r="G333">
        <v>108</v>
      </c>
      <c r="H333" s="6"/>
      <c r="I333" s="4"/>
      <c r="J333" s="4"/>
      <c r="L333" t="e">
        <f>VLOOKUP(B333,'свод по группам'!B$5:AA$185,26,FALSE)</f>
        <v>#N/A</v>
      </c>
    </row>
    <row r="334" spans="1:12" ht="15" x14ac:dyDescent="0.3">
      <c r="A334" s="3">
        <v>114</v>
      </c>
      <c r="B334" t="s">
        <v>549</v>
      </c>
      <c r="C334" t="s">
        <v>222</v>
      </c>
      <c r="D334">
        <v>2009</v>
      </c>
      <c r="E334" t="s">
        <v>22</v>
      </c>
      <c r="F334" s="4">
        <v>5.8564814814814813E-2</v>
      </c>
      <c r="H334" s="6"/>
      <c r="J334" s="4"/>
      <c r="L334" t="e">
        <f>VLOOKUP(B334,'свод по группам'!B$5:AA$185,26,FALSE)</f>
        <v>#N/A</v>
      </c>
    </row>
    <row r="335" spans="1:12" ht="15" x14ac:dyDescent="0.3">
      <c r="A335" s="3">
        <v>120</v>
      </c>
      <c r="B335" t="s">
        <v>588</v>
      </c>
      <c r="C335" t="s">
        <v>222</v>
      </c>
      <c r="D335">
        <v>2009</v>
      </c>
      <c r="E335" t="s">
        <v>44</v>
      </c>
      <c r="F335" s="4">
        <v>0.10396990740740741</v>
      </c>
      <c r="H335" s="6"/>
      <c r="I335" s="4"/>
      <c r="J335" s="4"/>
      <c r="L335" t="e">
        <f>VLOOKUP(B335,'свод по группам'!B$5:AA$185,26,FALSE)</f>
        <v>#N/A</v>
      </c>
    </row>
    <row r="336" spans="1:12" ht="15" x14ac:dyDescent="0.3">
      <c r="A336" s="3">
        <v>4</v>
      </c>
      <c r="B336" t="s">
        <v>498</v>
      </c>
      <c r="C336" t="s">
        <v>233</v>
      </c>
      <c r="D336">
        <v>2009</v>
      </c>
      <c r="E336" t="s">
        <v>8</v>
      </c>
      <c r="F336" s="4">
        <v>6.1273148148148153E-2</v>
      </c>
      <c r="G336">
        <v>4</v>
      </c>
      <c r="H336" s="6">
        <f>(200-100*F336/F$299)*K$1</f>
        <v>132.82764098490864</v>
      </c>
      <c r="I336" s="4"/>
      <c r="J336" s="4"/>
      <c r="L336" t="e">
        <f>VLOOKUP(B336,'свод по группам'!B$5:AA$185,26,FALSE)</f>
        <v>#N/A</v>
      </c>
    </row>
    <row r="337" spans="1:12" ht="15" x14ac:dyDescent="0.3">
      <c r="A337" s="3">
        <v>8</v>
      </c>
      <c r="B337" t="s">
        <v>511</v>
      </c>
      <c r="C337" t="s">
        <v>233</v>
      </c>
      <c r="D337">
        <v>2009</v>
      </c>
      <c r="E337" t="s">
        <v>22</v>
      </c>
      <c r="F337" s="4">
        <v>6.8125000000000005E-2</v>
      </c>
      <c r="G337">
        <v>8</v>
      </c>
      <c r="H337" s="6">
        <f>(200-100*F337/F$299)*K$1</f>
        <v>116.37013502779979</v>
      </c>
      <c r="I337" s="4"/>
      <c r="J337" s="4"/>
      <c r="L337" t="e">
        <f>VLOOKUP(B337,'свод по группам'!B$5:AA$185,26,FALSE)</f>
        <v>#N/A</v>
      </c>
    </row>
    <row r="338" spans="1:12" ht="15" x14ac:dyDescent="0.3">
      <c r="A338" s="3">
        <v>59</v>
      </c>
      <c r="B338" t="s">
        <v>560</v>
      </c>
      <c r="C338" t="s">
        <v>233</v>
      </c>
      <c r="D338">
        <v>2010</v>
      </c>
      <c r="E338" t="s">
        <v>10</v>
      </c>
      <c r="F338" s="4">
        <v>9.7696759259259261E-2</v>
      </c>
      <c r="G338">
        <v>59</v>
      </c>
      <c r="H338" s="6">
        <f>(200-100*F338/F$299)*K$1</f>
        <v>45.341540905480521</v>
      </c>
      <c r="I338" s="4"/>
      <c r="J338" s="4"/>
      <c r="L338" t="e">
        <f>VLOOKUP(B338,'свод по группам'!B$5:AA$185,26,FALSE)</f>
        <v>#N/A</v>
      </c>
    </row>
    <row r="339" spans="1:12" ht="15" x14ac:dyDescent="0.3">
      <c r="A339" s="3">
        <v>68</v>
      </c>
      <c r="B339" t="s">
        <v>515</v>
      </c>
      <c r="C339" t="s">
        <v>233</v>
      </c>
      <c r="D339">
        <v>2009</v>
      </c>
      <c r="E339" t="s">
        <v>8</v>
      </c>
      <c r="F339" s="4">
        <v>0.10127314814814814</v>
      </c>
      <c r="G339">
        <v>68</v>
      </c>
      <c r="H339" s="6">
        <f>(200-100*F339/F$299)*K$1</f>
        <v>36.751389992057227</v>
      </c>
      <c r="I339" s="4"/>
      <c r="J339" s="4"/>
      <c r="L339" t="e">
        <f>VLOOKUP(B339,'свод по группам'!B$5:AA$185,26,FALSE)</f>
        <v>#N/A</v>
      </c>
    </row>
    <row r="340" spans="1:12" ht="15" x14ac:dyDescent="0.3">
      <c r="A340" s="3">
        <v>88</v>
      </c>
      <c r="B340" t="s">
        <v>548</v>
      </c>
      <c r="C340" t="s">
        <v>233</v>
      </c>
      <c r="D340">
        <v>2009</v>
      </c>
      <c r="E340" t="s">
        <v>8</v>
      </c>
      <c r="F340" s="4">
        <v>0.12562500000000001</v>
      </c>
      <c r="G340">
        <v>88</v>
      </c>
      <c r="H340" s="6"/>
      <c r="I340" s="4"/>
      <c r="J340" s="4"/>
      <c r="L340" t="e">
        <f>VLOOKUP(B340,'свод по группам'!B$5:AA$185,26,FALSE)</f>
        <v>#N/A</v>
      </c>
    </row>
    <row r="341" spans="1:12" ht="15" x14ac:dyDescent="0.3">
      <c r="A341" s="3">
        <v>92</v>
      </c>
      <c r="B341" t="s">
        <v>567</v>
      </c>
      <c r="C341" t="s">
        <v>233</v>
      </c>
      <c r="D341">
        <v>2010</v>
      </c>
      <c r="E341" t="s">
        <v>10</v>
      </c>
      <c r="F341" s="4">
        <v>0.12843750000000001</v>
      </c>
      <c r="G341">
        <v>92</v>
      </c>
      <c r="H341" s="6"/>
      <c r="I341" s="4"/>
      <c r="J341" s="4"/>
      <c r="L341" t="e">
        <f>VLOOKUP(B341,'свод по группам'!B$5:AA$185,26,FALSE)</f>
        <v>#N/A</v>
      </c>
    </row>
    <row r="342" spans="1:12" ht="15" x14ac:dyDescent="0.3">
      <c r="A342" s="3">
        <v>94</v>
      </c>
      <c r="B342" t="s">
        <v>541</v>
      </c>
      <c r="C342" t="s">
        <v>233</v>
      </c>
      <c r="D342">
        <v>2010</v>
      </c>
      <c r="E342" t="s">
        <v>10</v>
      </c>
      <c r="F342" s="4">
        <v>0.12980324074074073</v>
      </c>
      <c r="G342">
        <v>94</v>
      </c>
      <c r="H342" s="6"/>
      <c r="I342" s="4"/>
      <c r="J342" s="4"/>
      <c r="L342" t="e">
        <f>VLOOKUP(B342,'свод по группам'!B$5:AA$185,26,FALSE)</f>
        <v>#N/A</v>
      </c>
    </row>
    <row r="343" spans="1:12" ht="15" x14ac:dyDescent="0.3">
      <c r="A343" s="3">
        <v>42</v>
      </c>
      <c r="B343" t="s">
        <v>507</v>
      </c>
      <c r="C343" t="s">
        <v>460</v>
      </c>
      <c r="D343">
        <v>2009</v>
      </c>
      <c r="E343" t="s">
        <v>44</v>
      </c>
      <c r="F343" s="4">
        <v>8.7465277777777781E-2</v>
      </c>
      <c r="G343">
        <v>42</v>
      </c>
      <c r="H343" s="6">
        <f t="shared" ref="H343:H351" si="19">(200-100*F343/F$299)*K$1</f>
        <v>69.916600476568675</v>
      </c>
      <c r="I343" s="4"/>
      <c r="J343" s="4"/>
      <c r="L343" t="e">
        <f>VLOOKUP(B343,'свод по группам'!B$5:AA$185,26,FALSE)</f>
        <v>#N/A</v>
      </c>
    </row>
    <row r="344" spans="1:12" ht="15" x14ac:dyDescent="0.3">
      <c r="A344" s="3">
        <v>19</v>
      </c>
      <c r="B344" t="s">
        <v>524</v>
      </c>
      <c r="C344" t="s">
        <v>299</v>
      </c>
      <c r="D344">
        <v>2010</v>
      </c>
      <c r="E344" t="s">
        <v>8</v>
      </c>
      <c r="F344" s="4">
        <v>7.3495370370370364E-2</v>
      </c>
      <c r="G344">
        <v>19</v>
      </c>
      <c r="H344" s="6">
        <f t="shared" si="19"/>
        <v>103.47100873709294</v>
      </c>
      <c r="I344" s="4"/>
      <c r="J344" s="4"/>
      <c r="L344" t="e">
        <f>VLOOKUP(B344,'свод по группам'!B$5:AA$185,26,FALSE)</f>
        <v>#N/A</v>
      </c>
    </row>
    <row r="345" spans="1:12" ht="15" x14ac:dyDescent="0.3">
      <c r="A345" s="3">
        <v>2</v>
      </c>
      <c r="B345" t="s">
        <v>499</v>
      </c>
      <c r="C345" t="s">
        <v>231</v>
      </c>
      <c r="D345">
        <v>2009</v>
      </c>
      <c r="E345" t="s">
        <v>8</v>
      </c>
      <c r="F345" s="4">
        <v>6.0312499999999998E-2</v>
      </c>
      <c r="G345">
        <v>2</v>
      </c>
      <c r="H345" s="6">
        <f t="shared" si="19"/>
        <v>135.13502779984111</v>
      </c>
      <c r="I345" s="4"/>
      <c r="J345" s="4"/>
      <c r="L345" t="e">
        <f>VLOOKUP(B345,'свод по группам'!B$5:AA$185,26,FALSE)</f>
        <v>#N/A</v>
      </c>
    </row>
    <row r="346" spans="1:12" ht="15" x14ac:dyDescent="0.3">
      <c r="A346" s="3">
        <v>36</v>
      </c>
      <c r="B346" t="s">
        <v>497</v>
      </c>
      <c r="C346" t="s">
        <v>231</v>
      </c>
      <c r="D346">
        <v>2009</v>
      </c>
      <c r="E346" t="s">
        <v>8</v>
      </c>
      <c r="F346" s="4">
        <v>8.2465277777777776E-2</v>
      </c>
      <c r="G346">
        <v>36</v>
      </c>
      <c r="H346" s="6">
        <f t="shared" si="19"/>
        <v>81.926131850675148</v>
      </c>
      <c r="I346" s="4"/>
      <c r="J346" s="4"/>
      <c r="L346" t="e">
        <f>VLOOKUP(B346,'свод по группам'!B$5:AA$185,26,FALSE)</f>
        <v>#N/A</v>
      </c>
    </row>
    <row r="347" spans="1:12" ht="15" x14ac:dyDescent="0.3">
      <c r="A347" s="3">
        <v>41</v>
      </c>
      <c r="B347" t="s">
        <v>523</v>
      </c>
      <c r="C347" t="s">
        <v>231</v>
      </c>
      <c r="D347">
        <v>2009</v>
      </c>
      <c r="E347" t="s">
        <v>8</v>
      </c>
      <c r="F347" s="4">
        <v>8.74537037037037E-2</v>
      </c>
      <c r="G347">
        <v>41</v>
      </c>
      <c r="H347" s="6">
        <f t="shared" si="19"/>
        <v>69.944400317712464</v>
      </c>
      <c r="I347" s="4"/>
      <c r="J347" s="4"/>
      <c r="L347" t="e">
        <f>VLOOKUP(B347,'свод по группам'!B$5:AA$185,26,FALSE)</f>
        <v>#N/A</v>
      </c>
    </row>
    <row r="348" spans="1:12" ht="15" x14ac:dyDescent="0.3">
      <c r="A348" s="3">
        <v>47</v>
      </c>
      <c r="B348" t="s">
        <v>526</v>
      </c>
      <c r="C348" t="s">
        <v>231</v>
      </c>
      <c r="D348">
        <v>2009</v>
      </c>
      <c r="E348" t="s">
        <v>8</v>
      </c>
      <c r="F348" s="4">
        <v>9.0624999999999997E-2</v>
      </c>
      <c r="G348">
        <v>47</v>
      </c>
      <c r="H348" s="6">
        <f t="shared" si="19"/>
        <v>62.327243844320854</v>
      </c>
      <c r="I348" s="4"/>
      <c r="J348" s="4"/>
      <c r="L348" t="e">
        <f>VLOOKUP(B348,'свод по группам'!B$5:AA$185,26,FALSE)</f>
        <v>#N/A</v>
      </c>
    </row>
    <row r="349" spans="1:12" ht="15" x14ac:dyDescent="0.3">
      <c r="A349" s="3">
        <v>54</v>
      </c>
      <c r="B349" t="s">
        <v>552</v>
      </c>
      <c r="C349" t="s">
        <v>231</v>
      </c>
      <c r="D349">
        <v>2010</v>
      </c>
      <c r="E349" t="s">
        <v>22</v>
      </c>
      <c r="F349" s="4">
        <v>9.5902777777777781E-2</v>
      </c>
      <c r="G349">
        <v>54</v>
      </c>
      <c r="H349" s="6">
        <f t="shared" si="19"/>
        <v>49.650516282764066</v>
      </c>
      <c r="I349" s="4"/>
      <c r="J349" s="4"/>
      <c r="L349" t="e">
        <f>VLOOKUP(B349,'свод по группам'!B$5:AA$185,26,FALSE)</f>
        <v>#N/A</v>
      </c>
    </row>
    <row r="350" spans="1:12" ht="15" x14ac:dyDescent="0.3">
      <c r="A350" s="3">
        <v>71</v>
      </c>
      <c r="B350" t="s">
        <v>546</v>
      </c>
      <c r="C350" t="s">
        <v>231</v>
      </c>
      <c r="D350">
        <v>2009</v>
      </c>
      <c r="E350" t="s">
        <v>8</v>
      </c>
      <c r="F350" s="4">
        <v>0.1045949074074074</v>
      </c>
      <c r="G350">
        <v>71</v>
      </c>
      <c r="H350" s="6">
        <f t="shared" si="19"/>
        <v>28.77283558379667</v>
      </c>
      <c r="I350" s="4"/>
      <c r="J350" s="4"/>
      <c r="L350" t="e">
        <f>VLOOKUP(B350,'свод по группам'!B$5:AA$185,26,FALSE)</f>
        <v>#N/A</v>
      </c>
    </row>
    <row r="351" spans="1:12" ht="15" x14ac:dyDescent="0.3">
      <c r="A351" s="3">
        <v>35</v>
      </c>
      <c r="B351" t="s">
        <v>543</v>
      </c>
      <c r="C351" t="s">
        <v>249</v>
      </c>
      <c r="D351">
        <v>2009</v>
      </c>
      <c r="E351" t="s">
        <v>8</v>
      </c>
      <c r="F351" s="4">
        <v>7.9710648148148142E-2</v>
      </c>
      <c r="G351">
        <v>35</v>
      </c>
      <c r="H351" s="6">
        <f t="shared" si="19"/>
        <v>88.542494042891164</v>
      </c>
      <c r="I351" s="4"/>
      <c r="J351" s="4"/>
      <c r="L351" t="e">
        <f>VLOOKUP(B351,'свод по группам'!B$5:AA$185,26,FALSE)</f>
        <v>#N/A</v>
      </c>
    </row>
    <row r="352" spans="1:12" ht="15" x14ac:dyDescent="0.3">
      <c r="A352" s="3">
        <v>111</v>
      </c>
      <c r="B352" t="s">
        <v>519</v>
      </c>
      <c r="C352" t="s">
        <v>249</v>
      </c>
      <c r="D352">
        <v>2009</v>
      </c>
      <c r="E352" t="s">
        <v>8</v>
      </c>
      <c r="F352" s="4">
        <v>4.3622685185185188E-2</v>
      </c>
      <c r="H352" s="6"/>
      <c r="I352" s="4"/>
      <c r="L352" t="e">
        <f>VLOOKUP(B352,'свод по группам'!B$5:AA$185,26,FALSE)</f>
        <v>#N/A</v>
      </c>
    </row>
    <row r="353" spans="1:12" ht="15" x14ac:dyDescent="0.3">
      <c r="A353" s="3">
        <v>67</v>
      </c>
      <c r="B353" t="s">
        <v>559</v>
      </c>
      <c r="C353" t="s">
        <v>261</v>
      </c>
      <c r="D353">
        <v>2010</v>
      </c>
      <c r="E353" t="s">
        <v>10</v>
      </c>
      <c r="F353" s="4">
        <v>0.10123842592592593</v>
      </c>
      <c r="G353">
        <v>67</v>
      </c>
      <c r="H353" s="6">
        <f>(200-100*F353/F$299)*K$1</f>
        <v>36.834789515488424</v>
      </c>
      <c r="I353" s="4"/>
      <c r="J353" s="4"/>
      <c r="L353" t="e">
        <f>VLOOKUP(B353,'свод по группам'!B$5:AA$185,26,FALSE)</f>
        <v>#N/A</v>
      </c>
    </row>
    <row r="354" spans="1:12" ht="15" x14ac:dyDescent="0.3">
      <c r="A354" s="3">
        <v>64</v>
      </c>
      <c r="B354" t="s">
        <v>561</v>
      </c>
      <c r="C354" t="s">
        <v>301</v>
      </c>
      <c r="D354">
        <v>2009</v>
      </c>
      <c r="E354" t="s">
        <v>8</v>
      </c>
      <c r="F354" s="4">
        <v>0.10012731481481481</v>
      </c>
      <c r="G354">
        <v>64</v>
      </c>
      <c r="H354" s="6">
        <f>(200-100*F354/F$299)*K$1</f>
        <v>39.503574265289927</v>
      </c>
      <c r="I354" s="4"/>
      <c r="J354" s="4"/>
      <c r="L354" t="e">
        <f>VLOOKUP(B354,'свод по группам'!B$5:AA$185,26,FALSE)</f>
        <v>#N/A</v>
      </c>
    </row>
    <row r="355" spans="1:12" ht="15" x14ac:dyDescent="0.3">
      <c r="A355" s="3">
        <v>99</v>
      </c>
      <c r="B355" t="s">
        <v>579</v>
      </c>
      <c r="C355" t="s">
        <v>301</v>
      </c>
      <c r="D355">
        <v>2010</v>
      </c>
      <c r="E355" t="s">
        <v>22</v>
      </c>
      <c r="F355" s="4">
        <v>0.13815972222222223</v>
      </c>
      <c r="G355">
        <v>99</v>
      </c>
      <c r="H355" s="6"/>
      <c r="I355" s="4"/>
      <c r="J355" s="4"/>
      <c r="L355" t="e">
        <f>VLOOKUP(B355,'свод по группам'!B$5:AA$185,26,FALSE)</f>
        <v>#N/A</v>
      </c>
    </row>
    <row r="356" spans="1:12" ht="15" x14ac:dyDescent="0.3">
      <c r="A356" s="3">
        <v>103</v>
      </c>
      <c r="B356" t="s">
        <v>584</v>
      </c>
      <c r="C356" t="s">
        <v>301</v>
      </c>
      <c r="D356">
        <v>2010</v>
      </c>
      <c r="E356" t="s">
        <v>20</v>
      </c>
      <c r="F356" s="4">
        <v>0.15299768518518519</v>
      </c>
      <c r="G356">
        <v>103</v>
      </c>
      <c r="H356" s="6"/>
      <c r="I356" s="4"/>
      <c r="J356" s="4"/>
      <c r="L356" t="e">
        <f>VLOOKUP(B356,'свод по группам'!B$5:AA$185,26,FALSE)</f>
        <v>#N/A</v>
      </c>
    </row>
    <row r="357" spans="1:12" ht="15" x14ac:dyDescent="0.3">
      <c r="A357" s="3">
        <v>109</v>
      </c>
      <c r="B357" t="s">
        <v>587</v>
      </c>
      <c r="C357" t="s">
        <v>301</v>
      </c>
      <c r="D357">
        <v>2010</v>
      </c>
      <c r="E357" t="s">
        <v>20</v>
      </c>
      <c r="F357" s="4">
        <v>0.20792824074074076</v>
      </c>
      <c r="G357">
        <v>109</v>
      </c>
      <c r="H357" s="6"/>
      <c r="I357" s="4"/>
      <c r="J357" s="4"/>
      <c r="L357" t="e">
        <f>VLOOKUP(B357,'свод по группам'!B$5:AA$185,26,FALSE)</f>
        <v>#N/A</v>
      </c>
    </row>
    <row r="358" spans="1:12" ht="15" x14ac:dyDescent="0.3">
      <c r="A358" s="3">
        <v>21</v>
      </c>
      <c r="B358" t="s">
        <v>544</v>
      </c>
      <c r="C358" t="s">
        <v>284</v>
      </c>
      <c r="D358">
        <v>2009</v>
      </c>
      <c r="E358" t="s">
        <v>8</v>
      </c>
      <c r="F358" s="4">
        <v>7.5324074074074085E-2</v>
      </c>
      <c r="G358">
        <v>21</v>
      </c>
      <c r="H358" s="6">
        <f t="shared" ref="H358:H372" si="20">(200-100*F358/F$299)*K$1</f>
        <v>99.078633836378032</v>
      </c>
      <c r="I358" s="4"/>
      <c r="J358" s="4"/>
      <c r="L358" t="e">
        <f>VLOOKUP(B358,'свод по группам'!B$5:AA$185,26,FALSE)</f>
        <v>#N/A</v>
      </c>
    </row>
    <row r="359" spans="1:12" ht="15" x14ac:dyDescent="0.3">
      <c r="A359" s="3">
        <v>32</v>
      </c>
      <c r="B359" t="s">
        <v>505</v>
      </c>
      <c r="C359" t="s">
        <v>256</v>
      </c>
      <c r="D359">
        <v>2009</v>
      </c>
      <c r="E359" t="s">
        <v>8</v>
      </c>
      <c r="F359" s="4">
        <v>7.7719907407407404E-2</v>
      </c>
      <c r="G359">
        <v>32</v>
      </c>
      <c r="H359" s="6">
        <f t="shared" si="20"/>
        <v>93.324066719618713</v>
      </c>
      <c r="I359" s="4"/>
      <c r="J359" s="4"/>
      <c r="L359" t="e">
        <f>VLOOKUP(B359,'свод по группам'!B$5:AA$185,26,FALSE)</f>
        <v>#N/A</v>
      </c>
    </row>
    <row r="360" spans="1:12" ht="15" x14ac:dyDescent="0.3">
      <c r="A360" s="3">
        <v>7</v>
      </c>
      <c r="B360" t="s">
        <v>570</v>
      </c>
      <c r="C360" t="s">
        <v>239</v>
      </c>
      <c r="D360">
        <v>2010</v>
      </c>
      <c r="E360" t="s">
        <v>10</v>
      </c>
      <c r="F360" s="4">
        <v>6.6585648148148144E-2</v>
      </c>
      <c r="G360">
        <v>7</v>
      </c>
      <c r="H360" s="6">
        <f t="shared" si="20"/>
        <v>120.06751389992057</v>
      </c>
      <c r="I360" s="4"/>
      <c r="J360" s="4"/>
      <c r="L360" t="e">
        <f>VLOOKUP(B360,'свод по группам'!B$5:AA$185,26,FALSE)</f>
        <v>#N/A</v>
      </c>
    </row>
    <row r="361" spans="1:12" ht="15" x14ac:dyDescent="0.3">
      <c r="A361" s="3">
        <v>9</v>
      </c>
      <c r="B361" t="s">
        <v>536</v>
      </c>
      <c r="C361" t="s">
        <v>239</v>
      </c>
      <c r="D361">
        <v>2010</v>
      </c>
      <c r="E361" t="s">
        <v>10</v>
      </c>
      <c r="F361" s="4">
        <v>6.9282407407407418E-2</v>
      </c>
      <c r="G361">
        <v>9</v>
      </c>
      <c r="H361" s="6">
        <f t="shared" si="20"/>
        <v>113.59015091342332</v>
      </c>
      <c r="I361" s="4"/>
      <c r="J361" s="4"/>
      <c r="L361" t="e">
        <f>VLOOKUP(B361,'свод по группам'!B$5:AA$185,26,FALSE)</f>
        <v>#N/A</v>
      </c>
    </row>
    <row r="362" spans="1:12" ht="15" x14ac:dyDescent="0.3">
      <c r="A362" s="3">
        <v>10</v>
      </c>
      <c r="B362" t="s">
        <v>533</v>
      </c>
      <c r="C362" t="s">
        <v>239</v>
      </c>
      <c r="D362">
        <v>2009</v>
      </c>
      <c r="E362" t="s">
        <v>8</v>
      </c>
      <c r="F362" s="4">
        <v>6.9502314814814822E-2</v>
      </c>
      <c r="G362">
        <v>10</v>
      </c>
      <c r="H362" s="6">
        <f t="shared" si="20"/>
        <v>113.06195393169179</v>
      </c>
      <c r="I362" s="4"/>
      <c r="J362" s="4"/>
      <c r="L362" t="e">
        <f>VLOOKUP(B362,'свод по группам'!B$5:AA$185,26,FALSE)</f>
        <v>#N/A</v>
      </c>
    </row>
    <row r="363" spans="1:12" ht="15" x14ac:dyDescent="0.3">
      <c r="A363" s="3">
        <v>17</v>
      </c>
      <c r="B363" t="s">
        <v>501</v>
      </c>
      <c r="C363" t="s">
        <v>239</v>
      </c>
      <c r="D363">
        <v>2010</v>
      </c>
      <c r="E363" t="s">
        <v>8</v>
      </c>
      <c r="F363" s="4">
        <v>7.3043981481481488E-2</v>
      </c>
      <c r="G363">
        <v>17</v>
      </c>
      <c r="H363" s="6">
        <f t="shared" si="20"/>
        <v>104.55520254169973</v>
      </c>
      <c r="I363" s="4"/>
      <c r="J363" s="4"/>
      <c r="L363" t="e">
        <f>VLOOKUP(B363,'свод по группам'!B$5:AA$185,26,FALSE)</f>
        <v>#N/A</v>
      </c>
    </row>
    <row r="364" spans="1:12" ht="15" x14ac:dyDescent="0.3">
      <c r="A364" s="3">
        <v>18</v>
      </c>
      <c r="B364" t="s">
        <v>525</v>
      </c>
      <c r="C364" t="s">
        <v>239</v>
      </c>
      <c r="D364">
        <v>2009</v>
      </c>
      <c r="E364" t="s">
        <v>8</v>
      </c>
      <c r="F364" s="4">
        <v>7.3113425925925915E-2</v>
      </c>
      <c r="G364">
        <v>18</v>
      </c>
      <c r="H364" s="6">
        <f t="shared" si="20"/>
        <v>104.38840349483718</v>
      </c>
      <c r="I364" s="4"/>
      <c r="J364" s="4"/>
      <c r="L364" t="e">
        <f>VLOOKUP(B364,'свод по группам'!B$5:AA$185,26,FALSE)</f>
        <v>#N/A</v>
      </c>
    </row>
    <row r="365" spans="1:12" ht="15" x14ac:dyDescent="0.3">
      <c r="A365" s="3">
        <v>22</v>
      </c>
      <c r="B365" t="s">
        <v>512</v>
      </c>
      <c r="C365" t="s">
        <v>239</v>
      </c>
      <c r="D365">
        <v>2009</v>
      </c>
      <c r="E365" t="s">
        <v>8</v>
      </c>
      <c r="F365" s="4">
        <v>7.5405092592592593E-2</v>
      </c>
      <c r="G365">
        <v>22</v>
      </c>
      <c r="H365" s="6">
        <f t="shared" si="20"/>
        <v>98.884034948371692</v>
      </c>
      <c r="I365" s="4"/>
      <c r="J365" s="4"/>
      <c r="L365" t="e">
        <f>VLOOKUP(B365,'свод по группам'!B$5:AA$185,26,FALSE)</f>
        <v>#N/A</v>
      </c>
    </row>
    <row r="366" spans="1:12" ht="15" x14ac:dyDescent="0.3">
      <c r="A366" s="3">
        <v>28</v>
      </c>
      <c r="B366" t="s">
        <v>556</v>
      </c>
      <c r="C366" t="s">
        <v>239</v>
      </c>
      <c r="D366">
        <v>2010</v>
      </c>
      <c r="E366" t="s">
        <v>10</v>
      </c>
      <c r="F366" s="4">
        <v>7.6087962962962954E-2</v>
      </c>
      <c r="G366">
        <v>28</v>
      </c>
      <c r="H366" s="6">
        <f t="shared" si="20"/>
        <v>97.243844320889565</v>
      </c>
      <c r="I366" s="4"/>
      <c r="J366" s="4"/>
      <c r="L366" t="e">
        <f>VLOOKUP(B366,'свод по группам'!B$5:AA$185,26,FALSE)</f>
        <v>#N/A</v>
      </c>
    </row>
    <row r="367" spans="1:12" ht="15" x14ac:dyDescent="0.3">
      <c r="A367" s="3">
        <v>31</v>
      </c>
      <c r="B367" t="s">
        <v>554</v>
      </c>
      <c r="C367" t="s">
        <v>239</v>
      </c>
      <c r="D367">
        <v>2009</v>
      </c>
      <c r="E367" t="s">
        <v>10</v>
      </c>
      <c r="F367" s="4">
        <v>7.6793981481481477E-2</v>
      </c>
      <c r="G367">
        <v>31</v>
      </c>
      <c r="H367" s="6">
        <f t="shared" si="20"/>
        <v>95.548054011119916</v>
      </c>
      <c r="I367" s="4"/>
      <c r="J367" s="4"/>
      <c r="L367" t="e">
        <f>VLOOKUP(B367,'свод по группам'!B$5:AA$185,26,FALSE)</f>
        <v>#N/A</v>
      </c>
    </row>
    <row r="368" spans="1:12" ht="15" x14ac:dyDescent="0.3">
      <c r="A368" s="3">
        <v>33</v>
      </c>
      <c r="B368" t="s">
        <v>540</v>
      </c>
      <c r="C368" t="s">
        <v>239</v>
      </c>
      <c r="D368">
        <v>2010</v>
      </c>
      <c r="E368" t="s">
        <v>8</v>
      </c>
      <c r="F368" s="4">
        <v>7.7974537037037037E-2</v>
      </c>
      <c r="G368">
        <v>33</v>
      </c>
      <c r="H368" s="6">
        <f t="shared" si="20"/>
        <v>92.712470214455891</v>
      </c>
      <c r="I368" s="4"/>
      <c r="J368" s="4"/>
      <c r="L368" t="e">
        <f>VLOOKUP(B368,'свод по группам'!B$5:AA$185,26,FALSE)</f>
        <v>#N/A</v>
      </c>
    </row>
    <row r="369" spans="1:12" ht="15" x14ac:dyDescent="0.3">
      <c r="A369" s="3">
        <v>44</v>
      </c>
      <c r="B369" t="s">
        <v>545</v>
      </c>
      <c r="C369" t="s">
        <v>239</v>
      </c>
      <c r="D369">
        <v>2010</v>
      </c>
      <c r="E369" t="s">
        <v>44</v>
      </c>
      <c r="F369" s="4">
        <v>8.7881944444444457E-2</v>
      </c>
      <c r="G369">
        <v>44</v>
      </c>
      <c r="H369" s="6">
        <f t="shared" si="20"/>
        <v>68.915806195393088</v>
      </c>
      <c r="I369" s="4"/>
      <c r="J369" s="4"/>
      <c r="L369" t="e">
        <f>VLOOKUP(B369,'свод по группам'!B$5:AA$185,26,FALSE)</f>
        <v>#N/A</v>
      </c>
    </row>
    <row r="370" spans="1:12" ht="15" x14ac:dyDescent="0.3">
      <c r="A370" s="3">
        <v>50</v>
      </c>
      <c r="B370" t="s">
        <v>597</v>
      </c>
      <c r="C370" t="s">
        <v>239</v>
      </c>
      <c r="D370">
        <v>2010</v>
      </c>
      <c r="E370" t="s">
        <v>22</v>
      </c>
      <c r="F370" s="4">
        <v>9.3182870370370374E-2</v>
      </c>
      <c r="G370">
        <v>50</v>
      </c>
      <c r="H370" s="6">
        <f t="shared" si="20"/>
        <v>56.1834789515488</v>
      </c>
      <c r="I370" s="4"/>
      <c r="J370" s="4"/>
      <c r="L370" t="e">
        <f>VLOOKUP(B370,'свод по группам'!B$5:AA$185,26,FALSE)</f>
        <v>#N/A</v>
      </c>
    </row>
    <row r="371" spans="1:12" ht="15" x14ac:dyDescent="0.3">
      <c r="A371" s="3">
        <v>55</v>
      </c>
      <c r="B371" t="s">
        <v>820</v>
      </c>
      <c r="C371" t="s">
        <v>239</v>
      </c>
      <c r="D371">
        <v>2009</v>
      </c>
      <c r="E371" t="s">
        <v>8</v>
      </c>
      <c r="F371" s="4">
        <v>9.6377314814814818E-2</v>
      </c>
      <c r="G371">
        <v>55</v>
      </c>
      <c r="H371" s="6">
        <f t="shared" si="20"/>
        <v>48.510722795869739</v>
      </c>
      <c r="I371" s="4"/>
      <c r="J371" s="4"/>
      <c r="L371" t="e">
        <f>VLOOKUP(B371,'свод по группам'!B$5:AA$185,26,FALSE)</f>
        <v>#N/A</v>
      </c>
    </row>
    <row r="372" spans="1:12" ht="15" x14ac:dyDescent="0.3">
      <c r="A372" s="3">
        <v>78</v>
      </c>
      <c r="B372" t="s">
        <v>574</v>
      </c>
      <c r="C372" t="s">
        <v>239</v>
      </c>
      <c r="D372">
        <v>2009</v>
      </c>
      <c r="E372" t="s">
        <v>8</v>
      </c>
      <c r="F372" s="4">
        <v>0.11192129629629628</v>
      </c>
      <c r="G372">
        <v>78</v>
      </c>
      <c r="H372" s="6">
        <f t="shared" si="20"/>
        <v>11.175536139793518</v>
      </c>
      <c r="I372" s="4"/>
      <c r="J372" s="4"/>
      <c r="L372" t="e">
        <f>VLOOKUP(B372,'свод по группам'!B$5:AA$185,26,FALSE)</f>
        <v>#N/A</v>
      </c>
    </row>
    <row r="373" spans="1:12" ht="15" x14ac:dyDescent="0.3">
      <c r="A373" s="3">
        <v>83</v>
      </c>
      <c r="B373" t="s">
        <v>563</v>
      </c>
      <c r="C373" t="s">
        <v>239</v>
      </c>
      <c r="D373">
        <v>2009</v>
      </c>
      <c r="E373" t="s">
        <v>44</v>
      </c>
      <c r="F373" s="4">
        <v>0.11872685185185185</v>
      </c>
      <c r="G373">
        <v>83</v>
      </c>
      <c r="H373" s="6"/>
      <c r="I373" s="4"/>
      <c r="J373" s="4"/>
      <c r="L373" t="e">
        <f>VLOOKUP(B373,'свод по группам'!B$5:AA$185,26,FALSE)</f>
        <v>#N/A</v>
      </c>
    </row>
    <row r="374" spans="1:12" ht="15" x14ac:dyDescent="0.3">
      <c r="A374" s="3">
        <v>84</v>
      </c>
      <c r="B374" t="s">
        <v>821</v>
      </c>
      <c r="C374" t="s">
        <v>239</v>
      </c>
      <c r="D374">
        <v>2010</v>
      </c>
      <c r="E374" t="s">
        <v>10</v>
      </c>
      <c r="F374" s="4">
        <v>0.12288194444444445</v>
      </c>
      <c r="G374">
        <v>84</v>
      </c>
      <c r="H374" s="6"/>
      <c r="I374" s="4"/>
      <c r="J374" s="4"/>
      <c r="L374" t="e">
        <f>VLOOKUP(B374,'свод по группам'!B$5:AA$185,26,FALSE)</f>
        <v>#N/A</v>
      </c>
    </row>
    <row r="375" spans="1:12" ht="15" x14ac:dyDescent="0.3">
      <c r="A375" s="3">
        <v>85</v>
      </c>
      <c r="B375" t="s">
        <v>578</v>
      </c>
      <c r="C375" t="s">
        <v>239</v>
      </c>
      <c r="D375">
        <v>2010</v>
      </c>
      <c r="E375" t="s">
        <v>22</v>
      </c>
      <c r="F375" s="4">
        <v>0.123125</v>
      </c>
      <c r="G375">
        <v>85</v>
      </c>
      <c r="H375" s="6"/>
      <c r="I375" s="4"/>
      <c r="J375" s="4"/>
      <c r="L375" t="e">
        <f>VLOOKUP(B375,'свод по группам'!B$5:AA$185,26,FALSE)</f>
        <v>#N/A</v>
      </c>
    </row>
    <row r="376" spans="1:12" ht="15" x14ac:dyDescent="0.3">
      <c r="A376" s="3">
        <v>98</v>
      </c>
      <c r="B376" t="s">
        <v>596</v>
      </c>
      <c r="C376" t="s">
        <v>239</v>
      </c>
      <c r="D376">
        <v>2010</v>
      </c>
      <c r="E376" t="s">
        <v>22</v>
      </c>
      <c r="F376" s="4">
        <v>0.13604166666666667</v>
      </c>
      <c r="G376">
        <v>98</v>
      </c>
      <c r="H376" s="6"/>
      <c r="I376" s="4"/>
      <c r="J376" s="4"/>
      <c r="L376" t="e">
        <f>VLOOKUP(B376,'свод по группам'!B$5:AA$185,26,FALSE)</f>
        <v>#N/A</v>
      </c>
    </row>
    <row r="377" spans="1:12" ht="15" x14ac:dyDescent="0.3">
      <c r="A377" s="3">
        <v>113</v>
      </c>
      <c r="B377" t="s">
        <v>600</v>
      </c>
      <c r="C377" t="s">
        <v>239</v>
      </c>
      <c r="D377">
        <v>2010</v>
      </c>
      <c r="E377" t="s">
        <v>9</v>
      </c>
      <c r="F377" s="4">
        <v>5.063657407407407E-2</v>
      </c>
      <c r="H377" s="6"/>
      <c r="L377" t="e">
        <f>VLOOKUP(B377,'свод по группам'!B$5:AA$185,26,FALSE)</f>
        <v>#N/A</v>
      </c>
    </row>
    <row r="378" spans="1:12" ht="15" x14ac:dyDescent="0.3">
      <c r="A378" s="3">
        <v>122</v>
      </c>
      <c r="B378" t="s">
        <v>586</v>
      </c>
      <c r="C378" t="s">
        <v>239</v>
      </c>
      <c r="D378">
        <v>2010</v>
      </c>
      <c r="E378" t="s">
        <v>22</v>
      </c>
      <c r="F378" s="4">
        <v>0.1097800925925926</v>
      </c>
      <c r="H378" s="6"/>
      <c r="J378" s="4"/>
      <c r="L378" t="e">
        <f>VLOOKUP(B378,'свод по группам'!B$5:AA$185,26,FALSE)</f>
        <v>#N/A</v>
      </c>
    </row>
    <row r="379" spans="1:12" ht="15" x14ac:dyDescent="0.3">
      <c r="A379" s="3">
        <v>123</v>
      </c>
      <c r="B379" t="s">
        <v>824</v>
      </c>
      <c r="C379" t="s">
        <v>239</v>
      </c>
      <c r="D379">
        <v>2010</v>
      </c>
      <c r="E379" t="s">
        <v>22</v>
      </c>
      <c r="F379" s="4">
        <v>0.11428240740740742</v>
      </c>
      <c r="H379" s="6"/>
      <c r="I379" s="4"/>
      <c r="J379" s="4"/>
      <c r="L379" t="e">
        <f>VLOOKUP(B379,'свод по группам'!B$5:AA$185,26,FALSE)</f>
        <v>#N/A</v>
      </c>
    </row>
    <row r="380" spans="1:12" ht="15" x14ac:dyDescent="0.3">
      <c r="A380" s="3">
        <v>20</v>
      </c>
      <c r="B380" t="s">
        <v>527</v>
      </c>
      <c r="C380" t="s">
        <v>528</v>
      </c>
      <c r="D380">
        <v>2009</v>
      </c>
      <c r="E380" t="s">
        <v>8</v>
      </c>
      <c r="F380" s="4">
        <v>7.4293981481481489E-2</v>
      </c>
      <c r="G380">
        <v>20</v>
      </c>
      <c r="H380" s="6">
        <f>(200-100*F380/F$299)*K$1</f>
        <v>101.55281969817311</v>
      </c>
      <c r="I380" s="4"/>
      <c r="J380" s="4"/>
      <c r="L380" t="e">
        <f>VLOOKUP(B380,'свод по группам'!B$5:AA$185,26,FALSE)</f>
        <v>#N/A</v>
      </c>
    </row>
    <row r="381" spans="1:12" ht="15" x14ac:dyDescent="0.3">
      <c r="A381" s="3">
        <v>56</v>
      </c>
      <c r="B381" t="s">
        <v>514</v>
      </c>
      <c r="C381" t="s">
        <v>259</v>
      </c>
      <c r="D381">
        <v>2009</v>
      </c>
      <c r="E381" t="s">
        <v>8</v>
      </c>
      <c r="F381" s="4">
        <v>9.6412037037037046E-2</v>
      </c>
      <c r="G381">
        <v>56</v>
      </c>
      <c r="H381" s="6">
        <f>(200-100*F381/F$299)*K$1</f>
        <v>48.427323272438421</v>
      </c>
      <c r="I381" s="4"/>
      <c r="J381" s="4"/>
      <c r="L381" t="e">
        <f>VLOOKUP(B381,'свод по группам'!B$5:AA$185,26,FALSE)</f>
        <v>#N/A</v>
      </c>
    </row>
    <row r="382" spans="1:12" ht="15" x14ac:dyDescent="0.3">
      <c r="A382" s="3">
        <v>112</v>
      </c>
      <c r="B382" t="s">
        <v>520</v>
      </c>
      <c r="C382" t="s">
        <v>259</v>
      </c>
      <c r="D382">
        <v>2009</v>
      </c>
      <c r="E382" t="s">
        <v>8</v>
      </c>
      <c r="F382" s="4">
        <v>4.8576388888888884E-2</v>
      </c>
      <c r="H382" s="6"/>
      <c r="J382" s="4"/>
      <c r="L382" t="e">
        <f>VLOOKUP(B382,'свод по группам'!B$5:AA$185,26,FALSE)</f>
        <v>#N/A</v>
      </c>
    </row>
    <row r="383" spans="1:12" ht="15" x14ac:dyDescent="0.3">
      <c r="A383" s="3">
        <v>89</v>
      </c>
      <c r="B383" t="s">
        <v>558</v>
      </c>
      <c r="C383" t="s">
        <v>290</v>
      </c>
      <c r="D383">
        <v>2009</v>
      </c>
      <c r="E383" t="s">
        <v>8</v>
      </c>
      <c r="F383" s="4">
        <v>0.12623842592592593</v>
      </c>
      <c r="G383">
        <v>89</v>
      </c>
      <c r="H383" s="6"/>
      <c r="I383" s="4"/>
      <c r="J383" s="4"/>
      <c r="L383" t="e">
        <f>VLOOKUP(B383,'свод по группам'!B$5:AA$185,26,FALSE)</f>
        <v>#N/A</v>
      </c>
    </row>
    <row r="384" spans="1:12" ht="15" x14ac:dyDescent="0.3">
      <c r="A384" s="3">
        <v>100</v>
      </c>
      <c r="B384" t="s">
        <v>532</v>
      </c>
      <c r="C384" t="s">
        <v>290</v>
      </c>
      <c r="D384">
        <v>2009</v>
      </c>
      <c r="E384" t="s">
        <v>8</v>
      </c>
      <c r="F384" s="4">
        <v>0.1408912037037037</v>
      </c>
      <c r="G384">
        <v>100</v>
      </c>
      <c r="H384" s="6"/>
      <c r="I384" s="4"/>
      <c r="J384" s="4"/>
      <c r="L384" t="e">
        <f>VLOOKUP(B384,'свод по группам'!B$5:AA$185,26,FALSE)</f>
        <v>#N/A</v>
      </c>
    </row>
    <row r="385" spans="1:12" ht="15" x14ac:dyDescent="0.3">
      <c r="A385" s="3">
        <v>107</v>
      </c>
      <c r="B385" t="s">
        <v>591</v>
      </c>
      <c r="C385" t="s">
        <v>290</v>
      </c>
      <c r="D385">
        <v>2009</v>
      </c>
      <c r="E385" t="s">
        <v>22</v>
      </c>
      <c r="F385" s="4">
        <v>0.17523148148148149</v>
      </c>
      <c r="G385">
        <v>107</v>
      </c>
      <c r="H385" s="6"/>
      <c r="I385" s="4"/>
      <c r="J385" s="4"/>
      <c r="L385" t="e">
        <f>VLOOKUP(B385,'свод по группам'!B$5:AA$185,26,FALSE)</f>
        <v>#N/A</v>
      </c>
    </row>
    <row r="386" spans="1:12" ht="15" x14ac:dyDescent="0.3">
      <c r="A386" s="3">
        <v>119</v>
      </c>
      <c r="B386" t="s">
        <v>590</v>
      </c>
      <c r="C386" t="s">
        <v>290</v>
      </c>
      <c r="D386">
        <v>2009</v>
      </c>
      <c r="E386" t="s">
        <v>22</v>
      </c>
      <c r="F386" s="4">
        <v>8.6435185185185184E-2</v>
      </c>
      <c r="H386" s="6"/>
      <c r="L386" t="e">
        <f>VLOOKUP(B386,'свод по группам'!B$5:AA$185,26,FALSE)</f>
        <v>#N/A</v>
      </c>
    </row>
    <row r="387" spans="1:12" ht="15" x14ac:dyDescent="0.3">
      <c r="A387" s="3">
        <v>125</v>
      </c>
      <c r="B387" t="s">
        <v>566</v>
      </c>
      <c r="C387" t="s">
        <v>290</v>
      </c>
      <c r="D387">
        <v>2009</v>
      </c>
      <c r="E387" t="s">
        <v>22</v>
      </c>
      <c r="F387" s="4">
        <v>0.15700231481481483</v>
      </c>
      <c r="H387" s="6"/>
      <c r="I387" s="4"/>
      <c r="L387" t="e">
        <f>VLOOKUP(B387,'свод по группам'!B$5:AA$185,26,FALSE)</f>
        <v>#N/A</v>
      </c>
    </row>
    <row r="388" spans="1:12" ht="15" x14ac:dyDescent="0.3">
      <c r="A388" s="3">
        <v>34</v>
      </c>
      <c r="B388" t="s">
        <v>547</v>
      </c>
      <c r="C388" t="s">
        <v>236</v>
      </c>
      <c r="D388">
        <v>2009</v>
      </c>
      <c r="E388" t="s">
        <v>8</v>
      </c>
      <c r="F388" s="4">
        <v>7.9374999999999987E-2</v>
      </c>
      <c r="G388">
        <v>34</v>
      </c>
      <c r="H388" s="6">
        <f>(200-100*F388/F$299)*K$1</f>
        <v>89.348689436060369</v>
      </c>
      <c r="I388" s="4"/>
      <c r="J388" s="4"/>
      <c r="L388" t="e">
        <f>VLOOKUP(B388,'свод по группам'!B$5:AA$185,26,FALSE)</f>
        <v>#N/A</v>
      </c>
    </row>
    <row r="389" spans="1:12" ht="15" x14ac:dyDescent="0.3">
      <c r="A389" s="3">
        <v>90</v>
      </c>
      <c r="B389" t="s">
        <v>598</v>
      </c>
      <c r="C389" t="s">
        <v>236</v>
      </c>
      <c r="D389">
        <v>2009</v>
      </c>
      <c r="E389" t="s">
        <v>44</v>
      </c>
      <c r="F389" s="4">
        <v>0.12784722222222222</v>
      </c>
      <c r="G389">
        <v>90</v>
      </c>
      <c r="H389" s="6"/>
      <c r="I389" s="4"/>
      <c r="J389" s="4"/>
      <c r="L389" t="e">
        <f>VLOOKUP(B389,'свод по группам'!B$5:AA$185,26,FALSE)</f>
        <v>#N/A</v>
      </c>
    </row>
    <row r="390" spans="1:12" ht="15" x14ac:dyDescent="0.3">
      <c r="A390" s="3">
        <v>110</v>
      </c>
      <c r="B390" t="s">
        <v>572</v>
      </c>
      <c r="C390" t="s">
        <v>236</v>
      </c>
      <c r="D390">
        <v>2009</v>
      </c>
      <c r="E390" t="s">
        <v>44</v>
      </c>
      <c r="F390" s="4">
        <v>0.20833333333333334</v>
      </c>
      <c r="G390">
        <v>110</v>
      </c>
      <c r="H390" s="6"/>
      <c r="I390" s="4"/>
      <c r="J390" s="4"/>
      <c r="L390" t="e">
        <f>VLOOKUP(B390,'свод по группам'!B$5:AA$185,26,FALSE)</f>
        <v>#N/A</v>
      </c>
    </row>
    <row r="391" spans="1:12" ht="15" x14ac:dyDescent="0.3">
      <c r="A391" s="3">
        <v>73</v>
      </c>
      <c r="B391" t="s">
        <v>539</v>
      </c>
      <c r="C391" t="s">
        <v>243</v>
      </c>
      <c r="D391">
        <v>2010</v>
      </c>
      <c r="E391" t="s">
        <v>10</v>
      </c>
      <c r="F391" s="4">
        <v>0.10811342592592592</v>
      </c>
      <c r="G391">
        <v>73</v>
      </c>
      <c r="H391" s="6">
        <f>(200-100*F391/F$299)*K$1</f>
        <v>20.321683876092145</v>
      </c>
      <c r="I391" s="4"/>
      <c r="J391" s="4"/>
      <c r="L391" t="e">
        <f>VLOOKUP(B391,'свод по группам'!B$5:AA$185,26,FALSE)</f>
        <v>#N/A</v>
      </c>
    </row>
    <row r="392" spans="1:12" ht="15" x14ac:dyDescent="0.3">
      <c r="A392" s="3">
        <v>29</v>
      </c>
      <c r="B392" t="s">
        <v>518</v>
      </c>
      <c r="C392" t="s">
        <v>358</v>
      </c>
      <c r="D392">
        <v>2009</v>
      </c>
      <c r="E392" t="s">
        <v>8</v>
      </c>
      <c r="F392" s="4">
        <v>7.6215277777777771E-2</v>
      </c>
      <c r="G392">
        <v>29</v>
      </c>
      <c r="H392" s="6">
        <f>(200-100*F392/F$299)*K$1</f>
        <v>96.938046068308196</v>
      </c>
      <c r="I392" s="4"/>
      <c r="J392" s="4"/>
      <c r="L392" t="e">
        <f>VLOOKUP(B392,'свод по группам'!B$5:AA$185,26,FALSE)</f>
        <v>#N/A</v>
      </c>
    </row>
    <row r="393" spans="1:12" ht="15" x14ac:dyDescent="0.3">
      <c r="A393" s="3"/>
      <c r="F393" s="4"/>
      <c r="H393" s="6"/>
      <c r="I393" s="4"/>
      <c r="J393" s="4"/>
    </row>
    <row r="394" spans="1:12" ht="15" x14ac:dyDescent="0.3">
      <c r="A394" s="3">
        <v>52</v>
      </c>
      <c r="B394" t="s">
        <v>51</v>
      </c>
      <c r="C394" t="s">
        <v>229</v>
      </c>
      <c r="D394">
        <v>2010</v>
      </c>
      <c r="E394" t="s">
        <v>10</v>
      </c>
      <c r="F394" s="4">
        <v>9.5462962962962972E-2</v>
      </c>
      <c r="G394">
        <v>52</v>
      </c>
      <c r="H394" s="6">
        <f>(200-100*F394/F$299)*K$1</f>
        <v>50.70691024622711</v>
      </c>
      <c r="I394" s="4"/>
      <c r="J394" s="4"/>
      <c r="L394" t="str">
        <f>VLOOKUP(B394,'свод по группам'!B$5:AA$185,26,FALSE)</f>
        <v>да</v>
      </c>
    </row>
    <row r="395" spans="1:12" ht="15" x14ac:dyDescent="0.3">
      <c r="A395" s="3">
        <v>62</v>
      </c>
      <c r="B395" t="s">
        <v>67</v>
      </c>
      <c r="C395" t="s">
        <v>229</v>
      </c>
      <c r="D395">
        <v>2009</v>
      </c>
      <c r="E395" t="s">
        <v>8</v>
      </c>
      <c r="F395" s="4">
        <v>9.9837962962962948E-2</v>
      </c>
      <c r="G395">
        <v>62</v>
      </c>
      <c r="H395" s="6">
        <f>(200-100*F395/F$299)*K$1</f>
        <v>40.198570293884067</v>
      </c>
      <c r="I395" s="4"/>
      <c r="J395" s="4"/>
      <c r="L395" t="str">
        <f>VLOOKUP(B395,'свод по группам'!B$5:AA$185,26,FALSE)</f>
        <v>да</v>
      </c>
    </row>
    <row r="396" spans="1:12" ht="15" x14ac:dyDescent="0.3">
      <c r="A396" s="3">
        <v>69</v>
      </c>
      <c r="B396" t="s">
        <v>85</v>
      </c>
      <c r="C396" t="s">
        <v>229</v>
      </c>
      <c r="D396">
        <v>2009</v>
      </c>
      <c r="E396" t="s">
        <v>8</v>
      </c>
      <c r="F396" s="4">
        <v>0.10249999999999999</v>
      </c>
      <c r="G396">
        <v>69</v>
      </c>
      <c r="H396" s="6">
        <f>(200-100*F396/F$299)*K$1</f>
        <v>33.804606830818102</v>
      </c>
      <c r="I396" s="4"/>
      <c r="J396" s="4"/>
      <c r="L396" t="str">
        <f>VLOOKUP(B396,'свод по группам'!B$5:AA$185,26,FALSE)</f>
        <v>да</v>
      </c>
    </row>
    <row r="397" spans="1:12" ht="15" x14ac:dyDescent="0.3">
      <c r="A397" s="3">
        <v>76</v>
      </c>
      <c r="B397" t="s">
        <v>60</v>
      </c>
      <c r="C397" t="s">
        <v>229</v>
      </c>
      <c r="D397">
        <v>2010</v>
      </c>
      <c r="E397" t="s">
        <v>22</v>
      </c>
      <c r="F397" s="4">
        <v>0.10922453703703704</v>
      </c>
      <c r="G397">
        <v>76</v>
      </c>
      <c r="H397" s="6">
        <f>(200-100*F397/F$299)*K$1</f>
        <v>17.652899126290684</v>
      </c>
      <c r="I397" s="4"/>
      <c r="J397" s="4"/>
      <c r="L397" t="str">
        <f>VLOOKUP(B397,'свод по группам'!B$5:AA$185,26,FALSE)</f>
        <v>да</v>
      </c>
    </row>
    <row r="398" spans="1:12" ht="15" x14ac:dyDescent="0.3">
      <c r="A398" s="3">
        <v>79</v>
      </c>
      <c r="B398" t="s">
        <v>569</v>
      </c>
      <c r="C398" t="s">
        <v>229</v>
      </c>
      <c r="D398">
        <v>2009</v>
      </c>
      <c r="E398" t="s">
        <v>8</v>
      </c>
      <c r="F398" s="4">
        <v>0.11221064814814814</v>
      </c>
      <c r="G398">
        <v>79</v>
      </c>
      <c r="H398" s="6">
        <f>(200-100*F398/F$299)*K$1</f>
        <v>10.480540111199337</v>
      </c>
      <c r="I398" s="4"/>
      <c r="J398" s="4"/>
      <c r="L398" t="str">
        <f>VLOOKUP(B398,'свод по группам'!B$5:AA$185,26,FALSE)</f>
        <v>да</v>
      </c>
    </row>
    <row r="399" spans="1:12" ht="15" x14ac:dyDescent="0.3">
      <c r="A399" s="3">
        <v>87</v>
      </c>
      <c r="B399" t="s">
        <v>109</v>
      </c>
      <c r="C399" t="s">
        <v>229</v>
      </c>
      <c r="D399">
        <v>2009</v>
      </c>
      <c r="E399" t="s">
        <v>22</v>
      </c>
      <c r="F399" s="4">
        <v>0.12361111111111112</v>
      </c>
      <c r="G399">
        <v>87</v>
      </c>
      <c r="H399" s="6"/>
      <c r="I399" s="4"/>
      <c r="J399" s="4"/>
      <c r="L399" t="str">
        <f>VLOOKUP(B399,'свод по группам'!B$5:AA$185,26,FALSE)</f>
        <v>да</v>
      </c>
    </row>
    <row r="400" spans="1:12" ht="15" x14ac:dyDescent="0.3">
      <c r="A400" s="3">
        <v>95</v>
      </c>
      <c r="B400" t="s">
        <v>52</v>
      </c>
      <c r="C400" t="s">
        <v>229</v>
      </c>
      <c r="D400">
        <v>2010</v>
      </c>
      <c r="E400" t="s">
        <v>44</v>
      </c>
      <c r="F400" s="4">
        <v>0.13125000000000001</v>
      </c>
      <c r="G400">
        <v>95</v>
      </c>
      <c r="H400" s="6"/>
      <c r="I400" s="4"/>
      <c r="J400" s="4"/>
      <c r="L400" t="str">
        <f>VLOOKUP(B400,'свод по группам'!B$5:AA$185,26,FALSE)</f>
        <v>да</v>
      </c>
    </row>
    <row r="401" spans="1:12" ht="15" x14ac:dyDescent="0.3">
      <c r="A401" s="3">
        <v>96</v>
      </c>
      <c r="B401" t="s">
        <v>571</v>
      </c>
      <c r="C401" t="s">
        <v>229</v>
      </c>
      <c r="D401">
        <v>2009</v>
      </c>
      <c r="E401" t="s">
        <v>44</v>
      </c>
      <c r="F401" s="4">
        <v>0.13472222222222222</v>
      </c>
      <c r="G401">
        <v>96</v>
      </c>
      <c r="H401" s="6"/>
      <c r="I401" s="4"/>
      <c r="J401" s="4"/>
      <c r="L401" t="str">
        <f>VLOOKUP(B401,'свод по группам'!B$5:AA$185,26,FALSE)</f>
        <v>да</v>
      </c>
    </row>
    <row r="402" spans="1:12" ht="15" x14ac:dyDescent="0.3">
      <c r="A402" s="3">
        <v>97</v>
      </c>
      <c r="B402" t="s">
        <v>55</v>
      </c>
      <c r="C402" t="s">
        <v>229</v>
      </c>
      <c r="D402">
        <v>2010</v>
      </c>
      <c r="E402" t="s">
        <v>22</v>
      </c>
      <c r="F402" s="4">
        <v>0.13491898148148149</v>
      </c>
      <c r="G402">
        <v>97</v>
      </c>
      <c r="H402" s="6"/>
      <c r="I402" s="4"/>
      <c r="J402" s="4"/>
      <c r="L402" t="str">
        <f>VLOOKUP(B402,'свод по группам'!B$5:AA$185,26,FALSE)</f>
        <v>да</v>
      </c>
    </row>
    <row r="403" spans="1:12" ht="15" x14ac:dyDescent="0.3">
      <c r="A403" s="3">
        <v>118</v>
      </c>
      <c r="B403" t="s">
        <v>80</v>
      </c>
      <c r="C403" t="s">
        <v>229</v>
      </c>
      <c r="D403">
        <v>2009</v>
      </c>
      <c r="E403" t="s">
        <v>22</v>
      </c>
      <c r="F403" s="4">
        <v>7.7731481481481471E-2</v>
      </c>
      <c r="H403" s="6"/>
      <c r="I403" s="4"/>
      <c r="L403" t="str">
        <f>VLOOKUP(B403,'свод по группам'!B$5:AA$185,26,FALSE)</f>
        <v>да</v>
      </c>
    </row>
    <row r="404" spans="1:12" ht="15" x14ac:dyDescent="0.3">
      <c r="A404" s="3">
        <v>124</v>
      </c>
      <c r="B404" t="s">
        <v>595</v>
      </c>
      <c r="C404" t="s">
        <v>229</v>
      </c>
      <c r="D404">
        <v>2009</v>
      </c>
      <c r="E404" t="s">
        <v>9</v>
      </c>
      <c r="F404" s="4">
        <v>0.13754629629629631</v>
      </c>
      <c r="H404" s="6"/>
      <c r="I404" s="4"/>
      <c r="J404" s="4"/>
      <c r="L404" t="str">
        <f>VLOOKUP(B404,'свод по группам'!B$5:AA$185,26,FALSE)</f>
        <v>да</v>
      </c>
    </row>
    <row r="405" spans="1:12" ht="15" x14ac:dyDescent="0.3">
      <c r="A405" s="3"/>
      <c r="F405" s="4"/>
      <c r="H405" s="6"/>
      <c r="I405" s="4"/>
      <c r="J405" s="4"/>
    </row>
    <row r="406" spans="1:12" ht="15" x14ac:dyDescent="0.3">
      <c r="A406" s="3">
        <v>72</v>
      </c>
      <c r="B406" t="s">
        <v>531</v>
      </c>
      <c r="C406" t="s">
        <v>294</v>
      </c>
      <c r="D406">
        <v>2010</v>
      </c>
      <c r="E406" t="s">
        <v>10</v>
      </c>
      <c r="F406" s="4">
        <v>0.10627314814814814</v>
      </c>
      <c r="G406">
        <v>72</v>
      </c>
      <c r="H406" s="6">
        <f>(200-100*F406/F$299)*K$1</f>
        <v>24.741858617950754</v>
      </c>
      <c r="I406" s="4"/>
      <c r="J406" s="4"/>
      <c r="L406" t="e">
        <f>VLOOKUP(B406,'свод по группам'!B$5:AA$185,26,FALSE)</f>
        <v>#N/A</v>
      </c>
    </row>
    <row r="407" spans="1:12" ht="15" x14ac:dyDescent="0.3">
      <c r="A407" s="3">
        <v>86</v>
      </c>
      <c r="B407" t="s">
        <v>577</v>
      </c>
      <c r="C407" t="s">
        <v>294</v>
      </c>
      <c r="D407">
        <v>2009</v>
      </c>
      <c r="E407" t="s">
        <v>10</v>
      </c>
      <c r="F407" s="4">
        <v>0.1232638888888889</v>
      </c>
      <c r="G407">
        <v>86</v>
      </c>
      <c r="H407" s="6"/>
      <c r="I407" s="4"/>
      <c r="J407" s="4"/>
      <c r="L407" t="e">
        <f>VLOOKUP(B407,'свод по группам'!B$5:AA$185,26,FALSE)</f>
        <v>#N/A</v>
      </c>
    </row>
    <row r="408" spans="1:12" ht="15" x14ac:dyDescent="0.3">
      <c r="A408" s="3">
        <v>101</v>
      </c>
      <c r="B408" t="s">
        <v>582</v>
      </c>
      <c r="C408" t="s">
        <v>294</v>
      </c>
      <c r="D408">
        <v>2010</v>
      </c>
      <c r="E408" t="s">
        <v>22</v>
      </c>
      <c r="F408" s="4">
        <v>0.14151620370370369</v>
      </c>
      <c r="G408">
        <v>101</v>
      </c>
      <c r="H408" s="6"/>
      <c r="I408" s="4"/>
      <c r="J408" s="4"/>
      <c r="L408" t="e">
        <f>VLOOKUP(B408,'свод по группам'!B$5:AA$185,26,FALSE)</f>
        <v>#N/A</v>
      </c>
    </row>
    <row r="409" spans="1:12" ht="15" x14ac:dyDescent="0.3">
      <c r="A409" s="3">
        <v>116</v>
      </c>
      <c r="B409" t="s">
        <v>557</v>
      </c>
      <c r="C409" t="s">
        <v>294</v>
      </c>
      <c r="D409">
        <v>2009</v>
      </c>
      <c r="E409" t="s">
        <v>22</v>
      </c>
      <c r="F409" s="4">
        <v>7.0810185185185184E-2</v>
      </c>
      <c r="H409" s="6"/>
      <c r="I409" s="4"/>
      <c r="L409" t="e">
        <f>VLOOKUP(B409,'свод по группам'!B$5:AA$185,26,FALSE)</f>
        <v>#N/A</v>
      </c>
    </row>
    <row r="410" spans="1:12" ht="15" x14ac:dyDescent="0.3">
      <c r="A410" s="3">
        <v>61</v>
      </c>
      <c r="B410" t="s">
        <v>542</v>
      </c>
      <c r="C410" t="s">
        <v>341</v>
      </c>
      <c r="D410">
        <v>2009</v>
      </c>
      <c r="E410" t="s">
        <v>44</v>
      </c>
      <c r="F410" s="4">
        <v>9.9479166666666674E-2</v>
      </c>
      <c r="G410">
        <v>61</v>
      </c>
      <c r="H410" s="6">
        <f>(200-100*F410/F$299)*K$1</f>
        <v>41.060365369340687</v>
      </c>
      <c r="I410" s="4"/>
      <c r="J410" s="4"/>
      <c r="L410" t="e">
        <f>VLOOKUP(B410,'свод по группам'!B$5:AA$185,26,FALSE)</f>
        <v>#N/A</v>
      </c>
    </row>
    <row r="411" spans="1:12" ht="15" x14ac:dyDescent="0.3">
      <c r="A411" s="3">
        <v>24</v>
      </c>
      <c r="B411" t="s">
        <v>156</v>
      </c>
      <c r="C411" t="s">
        <v>361</v>
      </c>
      <c r="D411">
        <v>2009</v>
      </c>
      <c r="E411" t="s">
        <v>8</v>
      </c>
      <c r="F411" s="4">
        <v>7.5567129629629637E-2</v>
      </c>
      <c r="G411">
        <v>24</v>
      </c>
      <c r="H411" s="6">
        <f>(200-100*F411/F$299)*K$1</f>
        <v>98.494837172358956</v>
      </c>
      <c r="I411" s="4"/>
      <c r="J411" s="4"/>
      <c r="L411" t="e">
        <f>VLOOKUP(B411,'свод по группам'!B$5:AA$185,26,FALSE)</f>
        <v>#N/A</v>
      </c>
    </row>
    <row r="412" spans="1:12" ht="15" x14ac:dyDescent="0.3">
      <c r="A412" s="3">
        <v>30</v>
      </c>
      <c r="B412" t="s">
        <v>157</v>
      </c>
      <c r="C412" t="s">
        <v>361</v>
      </c>
      <c r="D412">
        <v>2009</v>
      </c>
      <c r="E412" t="s">
        <v>8</v>
      </c>
      <c r="F412" s="4">
        <v>7.6342592592592587E-2</v>
      </c>
      <c r="G412">
        <v>30</v>
      </c>
      <c r="H412" s="6">
        <f>(200-100*F412/F$299)*K$1</f>
        <v>96.632247815726743</v>
      </c>
      <c r="I412" s="4"/>
      <c r="J412" s="4"/>
      <c r="L412" t="e">
        <f>VLOOKUP(B412,'свод по группам'!B$5:AA$185,26,FALSE)</f>
        <v>#N/A</v>
      </c>
    </row>
    <row r="413" spans="1:12" ht="15" x14ac:dyDescent="0.3">
      <c r="A413" s="3">
        <v>93</v>
      </c>
      <c r="B413" t="s">
        <v>822</v>
      </c>
      <c r="C413" t="s">
        <v>815</v>
      </c>
      <c r="D413">
        <v>2009</v>
      </c>
      <c r="E413" t="s">
        <v>44</v>
      </c>
      <c r="F413" s="4">
        <v>0.12863425925925925</v>
      </c>
      <c r="G413">
        <v>93</v>
      </c>
      <c r="H413" s="6"/>
      <c r="I413" s="4"/>
      <c r="J413" s="4"/>
      <c r="L413" t="e">
        <f>VLOOKUP(B413,'свод по группам'!B$5:AA$185,26,FALSE)</f>
        <v>#N/A</v>
      </c>
    </row>
    <row r="414" spans="1:12" ht="15" x14ac:dyDescent="0.3">
      <c r="A414" s="3">
        <v>58</v>
      </c>
      <c r="B414" t="s">
        <v>555</v>
      </c>
      <c r="C414" t="s">
        <v>326</v>
      </c>
      <c r="D414">
        <v>2009</v>
      </c>
      <c r="E414" t="s">
        <v>8</v>
      </c>
      <c r="F414" s="4">
        <v>9.707175925925926E-2</v>
      </c>
      <c r="G414">
        <v>58</v>
      </c>
      <c r="H414" s="6">
        <f>(200-100*F414/F$299)*K$1</f>
        <v>46.84273232724383</v>
      </c>
      <c r="I414" s="4"/>
      <c r="J414" s="4"/>
      <c r="L414" t="e">
        <f>VLOOKUP(B414,'свод по группам'!B$5:AA$185,26,FALSE)</f>
        <v>#N/A</v>
      </c>
    </row>
    <row r="415" spans="1:12" ht="15" x14ac:dyDescent="0.3">
      <c r="A415" s="3">
        <v>70</v>
      </c>
      <c r="B415" t="s">
        <v>565</v>
      </c>
      <c r="C415" t="s">
        <v>326</v>
      </c>
      <c r="D415">
        <v>2009</v>
      </c>
      <c r="E415" t="s">
        <v>22</v>
      </c>
      <c r="F415" s="4">
        <v>0.10304398148148149</v>
      </c>
      <c r="G415">
        <v>70</v>
      </c>
      <c r="H415" s="6">
        <f>(200-100*F415/F$299)*K$1</f>
        <v>32.49801429706114</v>
      </c>
      <c r="I415" s="4"/>
      <c r="J415" s="4"/>
      <c r="L415" t="e">
        <f>VLOOKUP(B415,'свод по группам'!B$5:AA$185,26,FALSE)</f>
        <v>#N/A</v>
      </c>
    </row>
    <row r="416" spans="1:12" ht="15" x14ac:dyDescent="0.3">
      <c r="A416" s="3">
        <v>102</v>
      </c>
      <c r="B416" t="s">
        <v>576</v>
      </c>
      <c r="C416" t="s">
        <v>326</v>
      </c>
      <c r="D416">
        <v>2010</v>
      </c>
      <c r="E416" t="s">
        <v>44</v>
      </c>
      <c r="F416" s="4">
        <v>0.1504513888888889</v>
      </c>
      <c r="G416">
        <v>102</v>
      </c>
      <c r="H416" s="6"/>
      <c r="I416" s="4"/>
      <c r="J416" s="4"/>
      <c r="L416" t="e">
        <f>VLOOKUP(B416,'свод по группам'!B$5:AA$185,26,FALSE)</f>
        <v>#N/A</v>
      </c>
    </row>
    <row r="417" spans="1:12" ht="15" x14ac:dyDescent="0.3">
      <c r="A417" s="3">
        <v>121</v>
      </c>
      <c r="B417" t="s">
        <v>593</v>
      </c>
      <c r="C417" t="s">
        <v>326</v>
      </c>
      <c r="D417">
        <v>2010</v>
      </c>
      <c r="E417" t="s">
        <v>44</v>
      </c>
      <c r="F417" s="4">
        <v>0.10892361111111111</v>
      </c>
      <c r="H417" s="6"/>
      <c r="I417" s="4"/>
      <c r="J417" s="4"/>
      <c r="L417" t="e">
        <f>VLOOKUP(B417,'свод по группам'!B$5:AA$185,26,FALSE)</f>
        <v>#N/A</v>
      </c>
    </row>
    <row r="418" spans="1:12" ht="15" x14ac:dyDescent="0.3">
      <c r="A418" s="3">
        <v>16</v>
      </c>
      <c r="B418" t="s">
        <v>161</v>
      </c>
      <c r="C418" t="s">
        <v>272</v>
      </c>
      <c r="D418">
        <v>2009</v>
      </c>
      <c r="E418" t="s">
        <v>8</v>
      </c>
      <c r="F418" s="4">
        <v>7.3020833333333326E-2</v>
      </c>
      <c r="G418">
        <v>16</v>
      </c>
      <c r="H418" s="6">
        <f t="shared" ref="H418:H424" si="21">(200-100*F418/F$299)*K$1</f>
        <v>104.61080222398728</v>
      </c>
      <c r="I418" s="4"/>
      <c r="J418" s="4"/>
      <c r="L418" t="e">
        <f>VLOOKUP(B418,'свод по группам'!B$5:AA$185,26,FALSE)</f>
        <v>#N/A</v>
      </c>
    </row>
    <row r="419" spans="1:12" ht="15" x14ac:dyDescent="0.3">
      <c r="A419" s="3">
        <v>25</v>
      </c>
      <c r="B419" t="s">
        <v>160</v>
      </c>
      <c r="C419" t="s">
        <v>272</v>
      </c>
      <c r="D419">
        <v>2010</v>
      </c>
      <c r="E419" t="s">
        <v>8</v>
      </c>
      <c r="F419" s="4">
        <v>7.5613425925925917E-2</v>
      </c>
      <c r="G419">
        <v>25</v>
      </c>
      <c r="H419" s="6">
        <f t="shared" si="21"/>
        <v>98.38363780778397</v>
      </c>
      <c r="I419" s="4"/>
      <c r="J419" s="4"/>
      <c r="L419" t="e">
        <f>VLOOKUP(B419,'свод по группам'!B$5:AA$185,26,FALSE)</f>
        <v>#N/A</v>
      </c>
    </row>
    <row r="420" spans="1:12" ht="15" x14ac:dyDescent="0.3">
      <c r="A420" s="3">
        <v>27</v>
      </c>
      <c r="B420" t="s">
        <v>158</v>
      </c>
      <c r="C420" t="s">
        <v>272</v>
      </c>
      <c r="D420">
        <v>2009</v>
      </c>
      <c r="E420" t="s">
        <v>8</v>
      </c>
      <c r="F420" s="4">
        <v>7.5694444444444439E-2</v>
      </c>
      <c r="G420">
        <v>27</v>
      </c>
      <c r="H420" s="6">
        <f t="shared" si="21"/>
        <v>98.189038919777587</v>
      </c>
      <c r="I420" s="4"/>
      <c r="J420" s="4"/>
      <c r="L420" t="e">
        <f>VLOOKUP(B420,'свод по группам'!B$5:AA$185,26,FALSE)</f>
        <v>#N/A</v>
      </c>
    </row>
    <row r="421" spans="1:12" ht="15" x14ac:dyDescent="0.3">
      <c r="A421" s="3">
        <v>46</v>
      </c>
      <c r="B421" t="s">
        <v>159</v>
      </c>
      <c r="C421" t="s">
        <v>272</v>
      </c>
      <c r="D421">
        <v>2010</v>
      </c>
      <c r="E421" t="s">
        <v>10</v>
      </c>
      <c r="F421" s="4">
        <v>9.0601851851851864E-2</v>
      </c>
      <c r="G421">
        <v>46</v>
      </c>
      <c r="H421" s="6">
        <f t="shared" si="21"/>
        <v>62.382843526608347</v>
      </c>
      <c r="I421" s="4"/>
      <c r="J421" s="4"/>
      <c r="L421" t="e">
        <f>VLOOKUP(B421,'свод по группам'!B$5:AA$185,26,FALSE)</f>
        <v>#N/A</v>
      </c>
    </row>
    <row r="422" spans="1:12" ht="15" x14ac:dyDescent="0.3">
      <c r="A422" s="3">
        <v>49</v>
      </c>
      <c r="B422" t="s">
        <v>171</v>
      </c>
      <c r="C422" t="s">
        <v>272</v>
      </c>
      <c r="D422">
        <v>2009</v>
      </c>
      <c r="E422" t="s">
        <v>10</v>
      </c>
      <c r="F422" s="4">
        <v>9.2407407407407396E-2</v>
      </c>
      <c r="G422">
        <v>49</v>
      </c>
      <c r="H422" s="6">
        <f t="shared" si="21"/>
        <v>58.046068308181098</v>
      </c>
      <c r="I422" s="4"/>
      <c r="J422" s="4"/>
      <c r="L422" t="e">
        <f>VLOOKUP(B422,'свод по группам'!B$5:AA$185,26,FALSE)</f>
        <v>#N/A</v>
      </c>
    </row>
    <row r="423" spans="1:12" ht="15" x14ac:dyDescent="0.3">
      <c r="A423" s="3">
        <v>51</v>
      </c>
      <c r="B423" t="s">
        <v>167</v>
      </c>
      <c r="C423" t="s">
        <v>272</v>
      </c>
      <c r="D423">
        <v>2010</v>
      </c>
      <c r="E423" t="s">
        <v>44</v>
      </c>
      <c r="F423" s="4">
        <v>9.4398148148148134E-2</v>
      </c>
      <c r="G423">
        <v>51</v>
      </c>
      <c r="H423" s="6">
        <f t="shared" si="21"/>
        <v>53.264495631453542</v>
      </c>
      <c r="I423" s="4"/>
      <c r="J423" s="4"/>
      <c r="L423" t="e">
        <f>VLOOKUP(B423,'свод по группам'!B$5:AA$185,26,FALSE)</f>
        <v>#N/A</v>
      </c>
    </row>
    <row r="424" spans="1:12" ht="15" x14ac:dyDescent="0.3">
      <c r="A424" s="3">
        <v>80</v>
      </c>
      <c r="B424" t="s">
        <v>169</v>
      </c>
      <c r="C424" t="s">
        <v>272</v>
      </c>
      <c r="D424">
        <v>2010</v>
      </c>
      <c r="E424" t="s">
        <v>22</v>
      </c>
      <c r="F424" s="4">
        <v>0.11363425925925925</v>
      </c>
      <c r="G424">
        <v>80</v>
      </c>
      <c r="H424" s="6">
        <f t="shared" si="21"/>
        <v>7.0611596505162817</v>
      </c>
      <c r="I424" s="4"/>
      <c r="J424" s="4"/>
      <c r="L424" t="e">
        <f>VLOOKUP(B424,'свод по группам'!B$5:AA$185,26,FALSE)</f>
        <v>#N/A</v>
      </c>
    </row>
    <row r="425" spans="1:12" ht="15" x14ac:dyDescent="0.3">
      <c r="A425" s="3">
        <v>104</v>
      </c>
      <c r="B425" t="s">
        <v>172</v>
      </c>
      <c r="C425" t="s">
        <v>272</v>
      </c>
      <c r="D425">
        <v>2010</v>
      </c>
      <c r="E425" t="s">
        <v>44</v>
      </c>
      <c r="F425" s="4">
        <v>0.15341435185185184</v>
      </c>
      <c r="G425">
        <v>104</v>
      </c>
      <c r="H425" s="6"/>
      <c r="I425" s="4"/>
      <c r="J425" s="4"/>
      <c r="L425" t="e">
        <f>VLOOKUP(B425,'свод по группам'!B$5:AA$185,26,FALSE)</f>
        <v>#N/A</v>
      </c>
    </row>
    <row r="426" spans="1:12" x14ac:dyDescent="0.3">
      <c r="H426" s="6"/>
      <c r="L426" t="e">
        <f>VLOOKUP(B426,'свод по группам'!B$5:AA$185,26,FALSE)</f>
        <v>#N/A</v>
      </c>
    </row>
    <row r="427" spans="1:12" ht="23.4" x14ac:dyDescent="0.3">
      <c r="A427" s="8" t="s">
        <v>114</v>
      </c>
      <c r="H427" s="6"/>
      <c r="L427" t="e">
        <f>VLOOKUP(B427,'свод по группам'!B$5:AA$185,26,FALSE)</f>
        <v>#N/A</v>
      </c>
    </row>
    <row r="428" spans="1:12" x14ac:dyDescent="0.3">
      <c r="H428" s="6"/>
      <c r="L428" t="e">
        <f>VLOOKUP(B428,'свод по группам'!B$5:AA$185,26,FALSE)</f>
        <v>#N/A</v>
      </c>
    </row>
    <row r="429" spans="1:12" ht="15" x14ac:dyDescent="0.3">
      <c r="A429" s="2" t="s">
        <v>0</v>
      </c>
      <c r="B429" t="s">
        <v>1</v>
      </c>
      <c r="C429" t="s">
        <v>2</v>
      </c>
      <c r="D429" t="s">
        <v>3</v>
      </c>
      <c r="E429" t="s">
        <v>4</v>
      </c>
      <c r="F429" t="s">
        <v>793</v>
      </c>
      <c r="G429" t="s">
        <v>6</v>
      </c>
      <c r="H429" s="6"/>
      <c r="L429" t="str">
        <f>VLOOKUP(B429,'свод по группам'!B$5:AA$185,26,FALSE)</f>
        <v>да</v>
      </c>
    </row>
    <row r="430" spans="1:12" ht="15" x14ac:dyDescent="0.3">
      <c r="A430" s="3">
        <v>1</v>
      </c>
      <c r="B430" t="s">
        <v>601</v>
      </c>
      <c r="C430" t="s">
        <v>375</v>
      </c>
      <c r="D430">
        <v>2007</v>
      </c>
      <c r="E430" t="s">
        <v>7</v>
      </c>
      <c r="F430" s="4">
        <v>7.2187500000000002E-2</v>
      </c>
      <c r="G430">
        <v>1</v>
      </c>
      <c r="H430" s="6">
        <f t="shared" ref="H430:H435" si="22">(200-100*F430/F$430)*K$1</f>
        <v>140</v>
      </c>
      <c r="I430" s="4"/>
      <c r="J430" s="4"/>
      <c r="L430" t="e">
        <f>VLOOKUP(B430,'свод по группам'!B$5:AA$185,26,FALSE)</f>
        <v>#N/A</v>
      </c>
    </row>
    <row r="431" spans="1:12" ht="15" x14ac:dyDescent="0.3">
      <c r="A431" s="3">
        <v>38</v>
      </c>
      <c r="B431" t="s">
        <v>659</v>
      </c>
      <c r="C431" t="s">
        <v>277</v>
      </c>
      <c r="D431">
        <v>2007</v>
      </c>
      <c r="E431" t="s">
        <v>7</v>
      </c>
      <c r="F431" s="4">
        <v>9.6168981481481494E-2</v>
      </c>
      <c r="G431">
        <v>38</v>
      </c>
      <c r="H431" s="6">
        <f t="shared" si="22"/>
        <v>93.49046015712679</v>
      </c>
      <c r="I431" s="4"/>
      <c r="J431" s="4"/>
      <c r="L431" t="e">
        <f>VLOOKUP(B431,'свод по группам'!B$5:AA$185,26,FALSE)</f>
        <v>#N/A</v>
      </c>
    </row>
    <row r="432" spans="1:12" ht="15" x14ac:dyDescent="0.3">
      <c r="A432" s="3">
        <v>70</v>
      </c>
      <c r="B432" t="s">
        <v>665</v>
      </c>
      <c r="C432" t="s">
        <v>277</v>
      </c>
      <c r="D432">
        <v>2007</v>
      </c>
      <c r="E432" t="s">
        <v>7</v>
      </c>
      <c r="F432" s="4">
        <v>0.11381944444444443</v>
      </c>
      <c r="G432">
        <v>70</v>
      </c>
      <c r="H432" s="6">
        <f t="shared" si="22"/>
        <v>59.259259259259295</v>
      </c>
      <c r="I432" s="4"/>
      <c r="J432" s="4"/>
      <c r="L432" t="e">
        <f>VLOOKUP(B432,'свод по группам'!B$5:AA$185,26,FALSE)</f>
        <v>#N/A</v>
      </c>
    </row>
    <row r="433" spans="1:12" ht="15" x14ac:dyDescent="0.3">
      <c r="A433" s="3">
        <v>78</v>
      </c>
      <c r="B433" t="s">
        <v>693</v>
      </c>
      <c r="C433" t="s">
        <v>277</v>
      </c>
      <c r="D433">
        <v>2008</v>
      </c>
      <c r="E433" t="s">
        <v>8</v>
      </c>
      <c r="F433" s="4">
        <v>0.11789351851851852</v>
      </c>
      <c r="G433">
        <v>78</v>
      </c>
      <c r="H433" s="6">
        <f t="shared" si="22"/>
        <v>51.358024691357997</v>
      </c>
      <c r="I433" s="4"/>
      <c r="J433" s="4"/>
      <c r="L433" t="e">
        <f>VLOOKUP(B433,'свод по группам'!B$5:AA$185,26,FALSE)</f>
        <v>#N/A</v>
      </c>
    </row>
    <row r="434" spans="1:12" ht="15" x14ac:dyDescent="0.3">
      <c r="A434" s="3">
        <v>19</v>
      </c>
      <c r="B434" t="s">
        <v>602</v>
      </c>
      <c r="C434" t="s">
        <v>321</v>
      </c>
      <c r="D434">
        <v>2007</v>
      </c>
      <c r="E434" t="s">
        <v>7</v>
      </c>
      <c r="F434" s="4">
        <v>8.9525462962962973E-2</v>
      </c>
      <c r="G434">
        <v>19</v>
      </c>
      <c r="H434" s="6">
        <f t="shared" si="22"/>
        <v>106.37485970819301</v>
      </c>
      <c r="I434" s="4"/>
      <c r="J434" s="4"/>
      <c r="L434" t="e">
        <f>VLOOKUP(B434,'свод по группам'!B$5:AA$185,26,FALSE)</f>
        <v>#N/A</v>
      </c>
    </row>
    <row r="435" spans="1:12" ht="15" x14ac:dyDescent="0.3">
      <c r="A435" s="3">
        <v>32</v>
      </c>
      <c r="B435" t="s">
        <v>639</v>
      </c>
      <c r="C435" t="s">
        <v>321</v>
      </c>
      <c r="D435">
        <v>2008</v>
      </c>
      <c r="E435" t="s">
        <v>8</v>
      </c>
      <c r="F435" s="4">
        <v>9.4988425925925934E-2</v>
      </c>
      <c r="G435">
        <v>32</v>
      </c>
      <c r="H435" s="6">
        <f t="shared" si="22"/>
        <v>95.780022446689102</v>
      </c>
      <c r="I435" s="4"/>
      <c r="J435" s="4"/>
      <c r="L435" t="e">
        <f>VLOOKUP(B435,'свод по группам'!B$5:AA$185,26,FALSE)</f>
        <v>#N/A</v>
      </c>
    </row>
    <row r="436" spans="1:12" ht="15" x14ac:dyDescent="0.3">
      <c r="A436" s="3">
        <v>104</v>
      </c>
      <c r="B436" t="s">
        <v>688</v>
      </c>
      <c r="C436" t="s">
        <v>321</v>
      </c>
      <c r="D436">
        <v>2008</v>
      </c>
      <c r="E436" t="s">
        <v>8</v>
      </c>
      <c r="F436" s="4">
        <v>0.14672453703703703</v>
      </c>
      <c r="G436">
        <v>104</v>
      </c>
      <c r="H436" s="6"/>
      <c r="I436" s="4"/>
      <c r="J436" s="4"/>
      <c r="L436" t="e">
        <f>VLOOKUP(B436,'свод по группам'!B$5:AA$185,26,FALSE)</f>
        <v>#N/A</v>
      </c>
    </row>
    <row r="437" spans="1:12" ht="15" x14ac:dyDescent="0.3">
      <c r="A437" s="3">
        <v>4</v>
      </c>
      <c r="B437" t="s">
        <v>620</v>
      </c>
      <c r="C437" t="s">
        <v>228</v>
      </c>
      <c r="D437">
        <v>2007</v>
      </c>
      <c r="E437" t="s">
        <v>7</v>
      </c>
      <c r="F437" s="4">
        <v>8.1354166666666672E-2</v>
      </c>
      <c r="G437">
        <v>4</v>
      </c>
      <c r="H437" s="6">
        <f t="shared" ref="H437:H448" si="23">(200-100*F437/F$430)*K$1</f>
        <v>122.2222222222222</v>
      </c>
      <c r="I437" s="4"/>
      <c r="J437" s="4"/>
      <c r="L437" t="e">
        <f>VLOOKUP(B437,'свод по группам'!B$5:AA$185,26,FALSE)</f>
        <v>#N/A</v>
      </c>
    </row>
    <row r="438" spans="1:12" ht="15" x14ac:dyDescent="0.3">
      <c r="A438" s="3">
        <v>9</v>
      </c>
      <c r="B438" t="s">
        <v>640</v>
      </c>
      <c r="C438" t="s">
        <v>228</v>
      </c>
      <c r="D438">
        <v>2007</v>
      </c>
      <c r="E438" t="s">
        <v>8</v>
      </c>
      <c r="F438" s="4">
        <v>8.6145833333333324E-2</v>
      </c>
      <c r="G438">
        <v>9</v>
      </c>
      <c r="H438" s="6">
        <f t="shared" si="23"/>
        <v>112.92929292929296</v>
      </c>
      <c r="I438" s="4"/>
      <c r="J438" s="4"/>
      <c r="L438" t="e">
        <f>VLOOKUP(B438,'свод по группам'!B$5:AA$185,26,FALSE)</f>
        <v>#N/A</v>
      </c>
    </row>
    <row r="439" spans="1:12" ht="15" x14ac:dyDescent="0.3">
      <c r="A439" s="3">
        <v>29</v>
      </c>
      <c r="B439" t="s">
        <v>633</v>
      </c>
      <c r="C439" t="s">
        <v>228</v>
      </c>
      <c r="D439">
        <v>2008</v>
      </c>
      <c r="E439" t="s">
        <v>8</v>
      </c>
      <c r="F439" s="4">
        <v>9.4016203703703713E-2</v>
      </c>
      <c r="G439">
        <v>29</v>
      </c>
      <c r="H439" s="6">
        <f t="shared" si="23"/>
        <v>97.66554433221097</v>
      </c>
      <c r="I439" s="4"/>
      <c r="J439" s="4"/>
      <c r="L439" t="e">
        <f>VLOOKUP(B439,'свод по группам'!B$5:AA$185,26,FALSE)</f>
        <v>#N/A</v>
      </c>
    </row>
    <row r="440" spans="1:12" ht="15" x14ac:dyDescent="0.3">
      <c r="A440" s="3">
        <v>31</v>
      </c>
      <c r="B440" t="s">
        <v>681</v>
      </c>
      <c r="C440" t="s">
        <v>228</v>
      </c>
      <c r="D440">
        <v>2008</v>
      </c>
      <c r="E440" t="s">
        <v>8</v>
      </c>
      <c r="F440" s="4">
        <v>9.4780092592592582E-2</v>
      </c>
      <c r="G440">
        <v>31</v>
      </c>
      <c r="H440" s="6">
        <f t="shared" si="23"/>
        <v>96.184062850729561</v>
      </c>
      <c r="I440" s="4"/>
      <c r="J440" s="4"/>
      <c r="L440" t="e">
        <f>VLOOKUP(B440,'свод по группам'!B$5:AA$185,26,FALSE)</f>
        <v>#N/A</v>
      </c>
    </row>
    <row r="441" spans="1:12" ht="15" x14ac:dyDescent="0.3">
      <c r="A441" s="3">
        <v>48</v>
      </c>
      <c r="B441" t="s">
        <v>657</v>
      </c>
      <c r="C441" t="s">
        <v>228</v>
      </c>
      <c r="D441">
        <v>2008</v>
      </c>
      <c r="E441" t="s">
        <v>8</v>
      </c>
      <c r="F441" s="4">
        <v>0.10010416666666666</v>
      </c>
      <c r="G441">
        <v>48</v>
      </c>
      <c r="H441" s="6">
        <f t="shared" si="23"/>
        <v>85.858585858585869</v>
      </c>
      <c r="I441" s="4"/>
      <c r="J441" s="4"/>
      <c r="L441" t="e">
        <f>VLOOKUP(B441,'свод по группам'!B$5:AA$185,26,FALSE)</f>
        <v>#N/A</v>
      </c>
    </row>
    <row r="442" spans="1:12" ht="15" x14ac:dyDescent="0.3">
      <c r="A442" s="3">
        <v>64</v>
      </c>
      <c r="B442" t="s">
        <v>624</v>
      </c>
      <c r="C442" t="s">
        <v>228</v>
      </c>
      <c r="D442">
        <v>2007</v>
      </c>
      <c r="E442" t="s">
        <v>8</v>
      </c>
      <c r="F442" s="4">
        <v>0.11194444444444444</v>
      </c>
      <c r="G442">
        <v>64</v>
      </c>
      <c r="H442" s="6">
        <f t="shared" si="23"/>
        <v>62.895622895622907</v>
      </c>
      <c r="I442" s="4"/>
      <c r="J442" s="4"/>
      <c r="L442" t="e">
        <f>VLOOKUP(B442,'свод по группам'!B$5:AA$185,26,FALSE)</f>
        <v>#N/A</v>
      </c>
    </row>
    <row r="443" spans="1:12" ht="15" x14ac:dyDescent="0.3">
      <c r="A443" s="3">
        <v>61</v>
      </c>
      <c r="B443" t="s">
        <v>621</v>
      </c>
      <c r="C443" t="s">
        <v>224</v>
      </c>
      <c r="D443">
        <v>2007</v>
      </c>
      <c r="E443" t="s">
        <v>8</v>
      </c>
      <c r="F443" s="4">
        <v>0.10905092592592593</v>
      </c>
      <c r="G443">
        <v>61</v>
      </c>
      <c r="H443" s="6">
        <f t="shared" si="23"/>
        <v>68.507295173961822</v>
      </c>
      <c r="I443" s="4"/>
      <c r="J443" s="4"/>
      <c r="L443" t="e">
        <f>VLOOKUP(B443,'свод по группам'!B$5:AA$185,26,FALSE)</f>
        <v>#N/A</v>
      </c>
    </row>
    <row r="444" spans="1:12" ht="15" x14ac:dyDescent="0.3">
      <c r="A444" s="3">
        <v>92</v>
      </c>
      <c r="B444" t="s">
        <v>607</v>
      </c>
      <c r="C444" t="s">
        <v>224</v>
      </c>
      <c r="D444">
        <v>2008</v>
      </c>
      <c r="E444" t="s">
        <v>8</v>
      </c>
      <c r="F444" s="4">
        <v>0.12665509259259258</v>
      </c>
      <c r="G444">
        <v>92</v>
      </c>
      <c r="H444" s="6">
        <f t="shared" si="23"/>
        <v>34.365881032547726</v>
      </c>
      <c r="I444" s="4"/>
      <c r="J444" s="4"/>
      <c r="L444" t="e">
        <f>VLOOKUP(B444,'свод по группам'!B$5:AA$185,26,FALSE)</f>
        <v>#N/A</v>
      </c>
    </row>
    <row r="445" spans="1:12" ht="15" x14ac:dyDescent="0.3">
      <c r="A445" s="3">
        <v>6</v>
      </c>
      <c r="B445" t="s">
        <v>613</v>
      </c>
      <c r="C445" t="s">
        <v>226</v>
      </c>
      <c r="D445">
        <v>2008</v>
      </c>
      <c r="E445" t="s">
        <v>8</v>
      </c>
      <c r="F445" s="4">
        <v>8.446759259259258E-2</v>
      </c>
      <c r="G445">
        <v>6</v>
      </c>
      <c r="H445" s="6">
        <f t="shared" si="23"/>
        <v>116.18406285072955</v>
      </c>
      <c r="I445" s="4"/>
      <c r="J445" s="4"/>
      <c r="L445" t="e">
        <f>VLOOKUP(B445,'свод по группам'!B$5:AA$185,26,FALSE)</f>
        <v>#N/A</v>
      </c>
    </row>
    <row r="446" spans="1:12" ht="15" x14ac:dyDescent="0.3">
      <c r="A446" s="3">
        <v>10</v>
      </c>
      <c r="B446" t="s">
        <v>663</v>
      </c>
      <c r="C446" t="s">
        <v>226</v>
      </c>
      <c r="D446">
        <v>2007</v>
      </c>
      <c r="E446" t="s">
        <v>8</v>
      </c>
      <c r="F446" s="4">
        <v>8.6736111111111111E-2</v>
      </c>
      <c r="G446">
        <v>10</v>
      </c>
      <c r="H446" s="6">
        <f t="shared" si="23"/>
        <v>111.78451178451179</v>
      </c>
      <c r="I446" s="4"/>
      <c r="J446" s="4"/>
      <c r="L446" t="e">
        <f>VLOOKUP(B446,'свод по группам'!B$5:AA$185,26,FALSE)</f>
        <v>#N/A</v>
      </c>
    </row>
    <row r="447" spans="1:12" ht="15" x14ac:dyDescent="0.3">
      <c r="A447" s="3">
        <v>15</v>
      </c>
      <c r="B447" t="s">
        <v>644</v>
      </c>
      <c r="C447" t="s">
        <v>226</v>
      </c>
      <c r="D447">
        <v>2008</v>
      </c>
      <c r="E447" t="s">
        <v>8</v>
      </c>
      <c r="F447" s="4">
        <v>8.8715277777777782E-2</v>
      </c>
      <c r="G447">
        <v>15</v>
      </c>
      <c r="H447" s="6">
        <f t="shared" si="23"/>
        <v>107.94612794612793</v>
      </c>
      <c r="I447" s="4"/>
      <c r="J447" s="4"/>
      <c r="L447" t="e">
        <f>VLOOKUP(B447,'свод по группам'!B$5:AA$185,26,FALSE)</f>
        <v>#N/A</v>
      </c>
    </row>
    <row r="448" spans="1:12" ht="15" x14ac:dyDescent="0.3">
      <c r="A448" s="3">
        <v>24</v>
      </c>
      <c r="B448" t="s">
        <v>609</v>
      </c>
      <c r="C448" t="s">
        <v>226</v>
      </c>
      <c r="D448">
        <v>2007</v>
      </c>
      <c r="E448" t="s">
        <v>7</v>
      </c>
      <c r="F448" s="4">
        <v>9.2337962962962969E-2</v>
      </c>
      <c r="G448">
        <v>24</v>
      </c>
      <c r="H448" s="6">
        <f t="shared" si="23"/>
        <v>100.92031425364756</v>
      </c>
      <c r="I448" s="4"/>
      <c r="J448" s="4"/>
      <c r="L448" t="e">
        <f>VLOOKUP(B448,'свод по группам'!B$5:AA$185,26,FALSE)</f>
        <v>#N/A</v>
      </c>
    </row>
    <row r="449" spans="1:12" ht="15" x14ac:dyDescent="0.3">
      <c r="A449" s="3">
        <v>121</v>
      </c>
      <c r="B449" t="s">
        <v>622</v>
      </c>
      <c r="C449" t="s">
        <v>226</v>
      </c>
      <c r="D449">
        <v>2008</v>
      </c>
      <c r="E449" t="s">
        <v>8</v>
      </c>
      <c r="F449" s="4">
        <v>6.9733796296296294E-2</v>
      </c>
      <c r="H449" s="6"/>
      <c r="J449" s="4"/>
      <c r="L449" t="e">
        <f>VLOOKUP(B449,'свод по группам'!B$5:AA$185,26,FALSE)</f>
        <v>#N/A</v>
      </c>
    </row>
    <row r="450" spans="1:12" ht="15" x14ac:dyDescent="0.3">
      <c r="A450" s="3">
        <v>2</v>
      </c>
      <c r="B450" t="s">
        <v>616</v>
      </c>
      <c r="C450" t="s">
        <v>222</v>
      </c>
      <c r="D450">
        <v>2008</v>
      </c>
      <c r="E450" t="s">
        <v>8</v>
      </c>
      <c r="F450" s="4">
        <v>7.739583333333333E-2</v>
      </c>
      <c r="G450">
        <v>2</v>
      </c>
      <c r="H450" s="6">
        <f t="shared" ref="H450:H459" si="24">(200-100*F450/F$430)*K$1</f>
        <v>129.8989898989899</v>
      </c>
      <c r="I450" s="4"/>
      <c r="J450" s="4"/>
      <c r="L450" t="e">
        <f>VLOOKUP(B450,'свод по группам'!B$5:AA$185,26,FALSE)</f>
        <v>#N/A</v>
      </c>
    </row>
    <row r="451" spans="1:12" ht="15" x14ac:dyDescent="0.3">
      <c r="A451" s="3">
        <v>20</v>
      </c>
      <c r="B451" t="s">
        <v>825</v>
      </c>
      <c r="C451" t="s">
        <v>222</v>
      </c>
      <c r="D451">
        <v>2008</v>
      </c>
      <c r="E451" t="s">
        <v>8</v>
      </c>
      <c r="F451" s="4">
        <v>8.998842592592593E-2</v>
      </c>
      <c r="G451">
        <v>20</v>
      </c>
      <c r="H451" s="6">
        <f t="shared" si="24"/>
        <v>105.47699214365878</v>
      </c>
      <c r="I451" s="4"/>
      <c r="J451" s="4"/>
      <c r="L451" t="e">
        <f>VLOOKUP(B451,'свод по группам'!B$5:AA$185,26,FALSE)</f>
        <v>#N/A</v>
      </c>
    </row>
    <row r="452" spans="1:12" ht="15" x14ac:dyDescent="0.3">
      <c r="A452" s="3">
        <v>33</v>
      </c>
      <c r="B452" t="s">
        <v>717</v>
      </c>
      <c r="C452" t="s">
        <v>222</v>
      </c>
      <c r="D452">
        <v>2007</v>
      </c>
      <c r="E452" t="s">
        <v>8</v>
      </c>
      <c r="F452" s="4">
        <v>9.5081018518518523E-2</v>
      </c>
      <c r="G452">
        <v>33</v>
      </c>
      <c r="H452" s="6">
        <f t="shared" si="24"/>
        <v>95.600448933782246</v>
      </c>
      <c r="I452" s="4"/>
      <c r="J452" s="4"/>
      <c r="L452" t="e">
        <f>VLOOKUP(B452,'свод по группам'!B$5:AA$185,26,FALSE)</f>
        <v>#N/A</v>
      </c>
    </row>
    <row r="453" spans="1:12" ht="15" x14ac:dyDescent="0.3">
      <c r="A453" s="3">
        <v>39</v>
      </c>
      <c r="B453" t="s">
        <v>677</v>
      </c>
      <c r="C453" t="s">
        <v>222</v>
      </c>
      <c r="D453">
        <v>2007</v>
      </c>
      <c r="E453" t="s">
        <v>8</v>
      </c>
      <c r="F453" s="4">
        <v>9.6701388888888892E-2</v>
      </c>
      <c r="G453">
        <v>39</v>
      </c>
      <c r="H453" s="6">
        <f t="shared" si="24"/>
        <v>92.457912457912457</v>
      </c>
      <c r="I453" s="4"/>
      <c r="J453" s="4"/>
      <c r="L453" t="e">
        <f>VLOOKUP(B453,'свод по группам'!B$5:AA$185,26,FALSE)</f>
        <v>#N/A</v>
      </c>
    </row>
    <row r="454" spans="1:12" ht="15" x14ac:dyDescent="0.3">
      <c r="A454" s="3">
        <v>41</v>
      </c>
      <c r="B454" t="s">
        <v>649</v>
      </c>
      <c r="C454" t="s">
        <v>222</v>
      </c>
      <c r="D454">
        <v>2008</v>
      </c>
      <c r="E454" t="s">
        <v>8</v>
      </c>
      <c r="F454" s="4">
        <v>9.7303240740740746E-2</v>
      </c>
      <c r="G454">
        <v>41</v>
      </c>
      <c r="H454" s="6">
        <f t="shared" si="24"/>
        <v>91.290684624017928</v>
      </c>
      <c r="I454" s="4"/>
      <c r="J454" s="4"/>
      <c r="L454" t="e">
        <f>VLOOKUP(B454,'свод по группам'!B$5:AA$185,26,FALSE)</f>
        <v>#N/A</v>
      </c>
    </row>
    <row r="455" spans="1:12" ht="15" x14ac:dyDescent="0.3">
      <c r="A455" s="3">
        <v>50</v>
      </c>
      <c r="B455" t="s">
        <v>632</v>
      </c>
      <c r="C455" t="s">
        <v>222</v>
      </c>
      <c r="D455">
        <v>2007</v>
      </c>
      <c r="E455" t="s">
        <v>8</v>
      </c>
      <c r="F455" s="4">
        <v>0.1017824074074074</v>
      </c>
      <c r="G455">
        <v>50</v>
      </c>
      <c r="H455" s="6">
        <f t="shared" si="24"/>
        <v>82.603815937149264</v>
      </c>
      <c r="I455" s="4"/>
      <c r="J455" s="4"/>
      <c r="L455" t="e">
        <f>VLOOKUP(B455,'свод по группам'!B$5:AA$185,26,FALSE)</f>
        <v>#N/A</v>
      </c>
    </row>
    <row r="456" spans="1:12" ht="15" x14ac:dyDescent="0.3">
      <c r="A456" s="3">
        <v>67</v>
      </c>
      <c r="B456" t="s">
        <v>676</v>
      </c>
      <c r="C456" t="s">
        <v>222</v>
      </c>
      <c r="D456">
        <v>2008</v>
      </c>
      <c r="E456" t="s">
        <v>8</v>
      </c>
      <c r="F456" s="4">
        <v>0.11231481481481481</v>
      </c>
      <c r="G456" t="s">
        <v>827</v>
      </c>
      <c r="H456" s="6">
        <f t="shared" si="24"/>
        <v>62.177328843995532</v>
      </c>
      <c r="I456" s="4"/>
      <c r="J456" s="4"/>
      <c r="L456" t="e">
        <f>VLOOKUP(B456,'свод по группам'!B$5:AA$185,26,FALSE)</f>
        <v>#N/A</v>
      </c>
    </row>
    <row r="457" spans="1:12" ht="15" x14ac:dyDescent="0.3">
      <c r="A457" s="3">
        <v>79</v>
      </c>
      <c r="B457" t="s">
        <v>829</v>
      </c>
      <c r="C457" t="s">
        <v>222</v>
      </c>
      <c r="D457">
        <v>2007</v>
      </c>
      <c r="E457" t="s">
        <v>8</v>
      </c>
      <c r="F457" s="4">
        <v>0.11813657407407407</v>
      </c>
      <c r="G457">
        <v>79</v>
      </c>
      <c r="H457" s="6">
        <f t="shared" si="24"/>
        <v>50.886644219977548</v>
      </c>
      <c r="I457" s="4"/>
      <c r="J457" s="4"/>
      <c r="L457" t="e">
        <f>VLOOKUP(B457,'свод по группам'!B$5:AA$185,26,FALSE)</f>
        <v>#N/A</v>
      </c>
    </row>
    <row r="458" spans="1:12" ht="15" x14ac:dyDescent="0.3">
      <c r="A458" s="3">
        <v>80</v>
      </c>
      <c r="B458" t="s">
        <v>682</v>
      </c>
      <c r="C458" t="s">
        <v>222</v>
      </c>
      <c r="D458">
        <v>2008</v>
      </c>
      <c r="E458" t="s">
        <v>10</v>
      </c>
      <c r="F458" s="4">
        <v>0.11872685185185185</v>
      </c>
      <c r="G458">
        <v>80</v>
      </c>
      <c r="H458" s="6">
        <f t="shared" si="24"/>
        <v>49.741863075196392</v>
      </c>
      <c r="I458" s="4"/>
      <c r="J458" s="4"/>
      <c r="L458" t="e">
        <f>VLOOKUP(B458,'свод по группам'!B$5:AA$185,26,FALSE)</f>
        <v>#N/A</v>
      </c>
    </row>
    <row r="459" spans="1:12" ht="15" x14ac:dyDescent="0.3">
      <c r="A459" s="3">
        <v>91</v>
      </c>
      <c r="B459" t="s">
        <v>679</v>
      </c>
      <c r="C459" t="s">
        <v>222</v>
      </c>
      <c r="D459">
        <v>2008</v>
      </c>
      <c r="E459" t="s">
        <v>8</v>
      </c>
      <c r="F459" s="4">
        <v>0.12653935185185186</v>
      </c>
      <c r="G459">
        <v>91</v>
      </c>
      <c r="H459" s="6">
        <f t="shared" si="24"/>
        <v>34.590347923681243</v>
      </c>
      <c r="I459" s="4"/>
      <c r="J459" s="4"/>
      <c r="L459" t="e">
        <f>VLOOKUP(B459,'свод по группам'!B$5:AA$185,26,FALSE)</f>
        <v>#N/A</v>
      </c>
    </row>
    <row r="460" spans="1:12" ht="15" x14ac:dyDescent="0.3">
      <c r="A460" s="3">
        <v>101</v>
      </c>
      <c r="B460" t="s">
        <v>694</v>
      </c>
      <c r="C460" t="s">
        <v>222</v>
      </c>
      <c r="D460">
        <v>2008</v>
      </c>
      <c r="E460" t="s">
        <v>8</v>
      </c>
      <c r="F460" s="4">
        <v>0.14582175925925925</v>
      </c>
      <c r="G460">
        <v>101</v>
      </c>
      <c r="H460" s="6"/>
      <c r="I460" s="4"/>
      <c r="J460" s="4"/>
      <c r="L460" t="e">
        <f>VLOOKUP(B460,'свод по группам'!B$5:AA$185,26,FALSE)</f>
        <v>#N/A</v>
      </c>
    </row>
    <row r="461" spans="1:12" ht="15" x14ac:dyDescent="0.3">
      <c r="A461" s="3">
        <v>107</v>
      </c>
      <c r="B461" t="s">
        <v>673</v>
      </c>
      <c r="C461" t="s">
        <v>222</v>
      </c>
      <c r="D461">
        <v>2008</v>
      </c>
      <c r="E461" t="s">
        <v>10</v>
      </c>
      <c r="F461" s="4">
        <v>0.15241898148148147</v>
      </c>
      <c r="G461">
        <v>107</v>
      </c>
      <c r="H461" s="6"/>
      <c r="I461" s="4"/>
      <c r="J461" s="4"/>
      <c r="L461" t="e">
        <f>VLOOKUP(B461,'свод по группам'!B$5:AA$185,26,FALSE)</f>
        <v>#N/A</v>
      </c>
    </row>
    <row r="462" spans="1:12" ht="15" x14ac:dyDescent="0.3">
      <c r="A462" s="3">
        <v>112</v>
      </c>
      <c r="B462" t="s">
        <v>700</v>
      </c>
      <c r="C462" t="s">
        <v>222</v>
      </c>
      <c r="D462">
        <v>2008</v>
      </c>
      <c r="E462" t="s">
        <v>10</v>
      </c>
      <c r="F462" s="4">
        <v>0.17386574074074077</v>
      </c>
      <c r="G462">
        <v>112</v>
      </c>
      <c r="H462" s="6"/>
      <c r="I462" s="4"/>
      <c r="J462" s="4"/>
      <c r="L462" t="e">
        <f>VLOOKUP(B462,'свод по группам'!B$5:AA$185,26,FALSE)</f>
        <v>#N/A</v>
      </c>
    </row>
    <row r="463" spans="1:12" ht="15" x14ac:dyDescent="0.3">
      <c r="A463" s="3">
        <v>113</v>
      </c>
      <c r="B463" t="s">
        <v>695</v>
      </c>
      <c r="C463" t="s">
        <v>222</v>
      </c>
      <c r="D463">
        <v>2007</v>
      </c>
      <c r="E463" t="s">
        <v>8</v>
      </c>
      <c r="F463" s="4">
        <v>0.19962962962962963</v>
      </c>
      <c r="G463">
        <v>113</v>
      </c>
      <c r="H463" s="6"/>
      <c r="I463" s="4"/>
      <c r="J463" s="4"/>
      <c r="L463" t="e">
        <f>VLOOKUP(B463,'свод по группам'!B$5:AA$185,26,FALSE)</f>
        <v>#N/A</v>
      </c>
    </row>
    <row r="464" spans="1:12" ht="15" x14ac:dyDescent="0.3">
      <c r="A464" s="3">
        <v>114</v>
      </c>
      <c r="B464" t="s">
        <v>835</v>
      </c>
      <c r="C464" t="s">
        <v>222</v>
      </c>
      <c r="D464">
        <v>2007</v>
      </c>
      <c r="E464" t="s">
        <v>44</v>
      </c>
      <c r="F464" s="4">
        <v>0.21582175925925925</v>
      </c>
      <c r="G464">
        <v>114</v>
      </c>
      <c r="H464" s="6"/>
      <c r="I464" s="4"/>
      <c r="J464" s="4"/>
      <c r="L464" t="e">
        <f>VLOOKUP(B464,'свод по группам'!B$5:AA$185,26,FALSE)</f>
        <v>#N/A</v>
      </c>
    </row>
    <row r="465" spans="1:12" ht="15" x14ac:dyDescent="0.3">
      <c r="A465" s="3">
        <v>115</v>
      </c>
      <c r="B465" t="s">
        <v>706</v>
      </c>
      <c r="C465" t="s">
        <v>222</v>
      </c>
      <c r="D465">
        <v>2008</v>
      </c>
      <c r="E465" t="s">
        <v>44</v>
      </c>
      <c r="F465" s="4">
        <v>0.22513888888888889</v>
      </c>
      <c r="G465">
        <v>115</v>
      </c>
      <c r="H465" s="6"/>
      <c r="I465" s="4"/>
      <c r="J465" s="4"/>
      <c r="L465" t="e">
        <f>VLOOKUP(B465,'свод по группам'!B$5:AA$185,26,FALSE)</f>
        <v>#N/A</v>
      </c>
    </row>
    <row r="466" spans="1:12" ht="15" x14ac:dyDescent="0.3">
      <c r="A466" s="3">
        <v>117</v>
      </c>
      <c r="B466" t="s">
        <v>714</v>
      </c>
      <c r="C466" t="s">
        <v>222</v>
      </c>
      <c r="D466">
        <v>2007</v>
      </c>
      <c r="E466" t="s">
        <v>22</v>
      </c>
      <c r="F466" s="4">
        <v>0.24083333333333334</v>
      </c>
      <c r="G466">
        <v>117</v>
      </c>
      <c r="H466" s="6"/>
      <c r="I466" s="4"/>
      <c r="J466" s="4"/>
      <c r="L466" t="e">
        <f>VLOOKUP(B466,'свод по группам'!B$5:AA$185,26,FALSE)</f>
        <v>#N/A</v>
      </c>
    </row>
    <row r="467" spans="1:12" ht="15" x14ac:dyDescent="0.3">
      <c r="A467" s="3">
        <v>119</v>
      </c>
      <c r="B467" t="s">
        <v>652</v>
      </c>
      <c r="C467" t="s">
        <v>222</v>
      </c>
      <c r="D467">
        <v>2008</v>
      </c>
      <c r="E467" t="s">
        <v>10</v>
      </c>
      <c r="F467" s="4">
        <v>6.6041666666666665E-2</v>
      </c>
      <c r="H467" s="6"/>
      <c r="I467" s="4"/>
      <c r="L467" t="e">
        <f>VLOOKUP(B467,'свод по группам'!B$5:AA$185,26,FALSE)</f>
        <v>#N/A</v>
      </c>
    </row>
    <row r="468" spans="1:12" ht="15" x14ac:dyDescent="0.3">
      <c r="A468" s="3">
        <v>127</v>
      </c>
      <c r="B468" t="s">
        <v>684</v>
      </c>
      <c r="C468" t="s">
        <v>222</v>
      </c>
      <c r="D468">
        <v>2008</v>
      </c>
      <c r="E468" t="s">
        <v>8</v>
      </c>
      <c r="F468" s="4">
        <v>9.0208333333333335E-2</v>
      </c>
      <c r="H468" s="6"/>
      <c r="I468" s="4"/>
      <c r="J468" s="4"/>
      <c r="L468" t="e">
        <f>VLOOKUP(B468,'свод по группам'!B$5:AA$185,26,FALSE)</f>
        <v>#N/A</v>
      </c>
    </row>
    <row r="469" spans="1:12" ht="15" x14ac:dyDescent="0.3">
      <c r="A469" s="3">
        <v>5</v>
      </c>
      <c r="B469" t="s">
        <v>604</v>
      </c>
      <c r="C469" t="s">
        <v>233</v>
      </c>
      <c r="D469">
        <v>2008</v>
      </c>
      <c r="E469" t="s">
        <v>7</v>
      </c>
      <c r="F469" s="4">
        <v>8.3703703703703711E-2</v>
      </c>
      <c r="G469">
        <v>5</v>
      </c>
      <c r="H469" s="6">
        <f t="shared" ref="H469:H476" si="25">(200-100*F469/F$430)*K$1</f>
        <v>117.66554433221098</v>
      </c>
      <c r="I469" s="4"/>
      <c r="J469" s="4"/>
      <c r="L469" t="e">
        <f>VLOOKUP(B469,'свод по группам'!B$5:AA$185,26,FALSE)</f>
        <v>#N/A</v>
      </c>
    </row>
    <row r="470" spans="1:12" ht="15" x14ac:dyDescent="0.3">
      <c r="A470" s="3">
        <v>8</v>
      </c>
      <c r="B470" t="s">
        <v>627</v>
      </c>
      <c r="C470" t="s">
        <v>233</v>
      </c>
      <c r="D470">
        <v>2008</v>
      </c>
      <c r="E470" t="s">
        <v>8</v>
      </c>
      <c r="F470" s="4">
        <v>8.5613425925925926E-2</v>
      </c>
      <c r="G470">
        <v>8</v>
      </c>
      <c r="H470" s="6">
        <f t="shared" si="25"/>
        <v>113.96184062850726</v>
      </c>
      <c r="I470" s="4"/>
      <c r="J470" s="4"/>
      <c r="L470" t="e">
        <f>VLOOKUP(B470,'свод по группам'!B$5:AA$185,26,FALSE)</f>
        <v>#N/A</v>
      </c>
    </row>
    <row r="471" spans="1:12" ht="15" x14ac:dyDescent="0.3">
      <c r="A471" s="3">
        <v>40</v>
      </c>
      <c r="B471" t="s">
        <v>642</v>
      </c>
      <c r="C471" t="s">
        <v>233</v>
      </c>
      <c r="D471">
        <v>2007</v>
      </c>
      <c r="E471" t="s">
        <v>7</v>
      </c>
      <c r="F471" s="4">
        <v>9.6898148148148164E-2</v>
      </c>
      <c r="G471">
        <v>40</v>
      </c>
      <c r="H471" s="6">
        <f t="shared" si="25"/>
        <v>92.076318742985379</v>
      </c>
      <c r="I471" s="4"/>
      <c r="J471" s="4"/>
      <c r="L471" t="e">
        <f>VLOOKUP(B471,'свод по группам'!B$5:AA$185,26,FALSE)</f>
        <v>#N/A</v>
      </c>
    </row>
    <row r="472" spans="1:12" ht="15" x14ac:dyDescent="0.3">
      <c r="A472" s="3">
        <v>49</v>
      </c>
      <c r="B472" t="s">
        <v>643</v>
      </c>
      <c r="C472" t="s">
        <v>233</v>
      </c>
      <c r="D472">
        <v>2007</v>
      </c>
      <c r="E472" t="s">
        <v>7</v>
      </c>
      <c r="F472" s="4">
        <v>0.10145833333333333</v>
      </c>
      <c r="G472">
        <v>49</v>
      </c>
      <c r="H472" s="6">
        <f t="shared" si="25"/>
        <v>83.232323232323225</v>
      </c>
      <c r="I472" s="4"/>
      <c r="J472" s="4"/>
      <c r="L472" t="e">
        <f>VLOOKUP(B472,'свод по группам'!B$5:AA$185,26,FALSE)</f>
        <v>#N/A</v>
      </c>
    </row>
    <row r="473" spans="1:12" ht="15" x14ac:dyDescent="0.3">
      <c r="A473" s="3">
        <v>53</v>
      </c>
      <c r="B473" t="s">
        <v>603</v>
      </c>
      <c r="C473" t="s">
        <v>233</v>
      </c>
      <c r="D473">
        <v>2007</v>
      </c>
      <c r="E473" t="s">
        <v>8</v>
      </c>
      <c r="F473" s="4">
        <v>0.10255787037037038</v>
      </c>
      <c r="G473">
        <v>53</v>
      </c>
      <c r="H473" s="6">
        <f t="shared" si="25"/>
        <v>81.099887766554403</v>
      </c>
      <c r="I473" s="4"/>
      <c r="J473" s="4"/>
      <c r="L473" t="e">
        <f>VLOOKUP(B473,'свод по группам'!B$5:AA$185,26,FALSE)</f>
        <v>#N/A</v>
      </c>
    </row>
    <row r="474" spans="1:12" ht="15" x14ac:dyDescent="0.3">
      <c r="A474" s="3">
        <v>89</v>
      </c>
      <c r="B474" t="s">
        <v>666</v>
      </c>
      <c r="C474" t="s">
        <v>233</v>
      </c>
      <c r="D474">
        <v>2008</v>
      </c>
      <c r="E474" t="s">
        <v>8</v>
      </c>
      <c r="F474" s="4">
        <v>0.12626157407407407</v>
      </c>
      <c r="G474">
        <v>89</v>
      </c>
      <c r="H474" s="6">
        <f t="shared" si="25"/>
        <v>35.129068462401804</v>
      </c>
      <c r="I474" s="4"/>
      <c r="J474" s="4"/>
      <c r="L474" t="e">
        <f>VLOOKUP(B474,'свод по группам'!B$5:AA$185,26,FALSE)</f>
        <v>#N/A</v>
      </c>
    </row>
    <row r="475" spans="1:12" ht="15" x14ac:dyDescent="0.3">
      <c r="A475" s="3">
        <v>90</v>
      </c>
      <c r="B475" t="s">
        <v>689</v>
      </c>
      <c r="C475" t="s">
        <v>233</v>
      </c>
      <c r="D475">
        <v>2008</v>
      </c>
      <c r="E475" t="s">
        <v>8</v>
      </c>
      <c r="F475" s="4">
        <v>0.1265162037037037</v>
      </c>
      <c r="G475">
        <v>90</v>
      </c>
      <c r="H475" s="6">
        <f t="shared" si="25"/>
        <v>34.635241301907989</v>
      </c>
      <c r="I475" s="4"/>
      <c r="J475" s="4"/>
      <c r="L475" t="e">
        <f>VLOOKUP(B475,'свод по группам'!B$5:AA$185,26,FALSE)</f>
        <v>#N/A</v>
      </c>
    </row>
    <row r="476" spans="1:12" ht="15" x14ac:dyDescent="0.3">
      <c r="A476" s="3">
        <v>98</v>
      </c>
      <c r="B476" t="s">
        <v>832</v>
      </c>
      <c r="C476" t="s">
        <v>233</v>
      </c>
      <c r="D476">
        <v>2008</v>
      </c>
      <c r="E476" t="s">
        <v>10</v>
      </c>
      <c r="F476" s="4">
        <v>0.14259259259259258</v>
      </c>
      <c r="G476">
        <v>98</v>
      </c>
      <c r="H476" s="6">
        <f t="shared" si="25"/>
        <v>3.4567901234568352</v>
      </c>
      <c r="I476" s="4"/>
      <c r="J476" s="4"/>
      <c r="L476" t="e">
        <f>VLOOKUP(B476,'свод по группам'!B$5:AA$185,26,FALSE)</f>
        <v>#N/A</v>
      </c>
    </row>
    <row r="477" spans="1:12" ht="15" x14ac:dyDescent="0.3">
      <c r="A477" s="3">
        <v>106</v>
      </c>
      <c r="B477" t="s">
        <v>669</v>
      </c>
      <c r="C477" t="s">
        <v>233</v>
      </c>
      <c r="D477">
        <v>2007</v>
      </c>
      <c r="E477" t="s">
        <v>8</v>
      </c>
      <c r="F477" s="4">
        <v>0.14710648148148148</v>
      </c>
      <c r="G477">
        <v>106</v>
      </c>
      <c r="H477" s="6"/>
      <c r="I477" s="4"/>
      <c r="J477" s="4"/>
      <c r="L477" t="e">
        <f>VLOOKUP(B477,'свод по группам'!B$5:AA$185,26,FALSE)</f>
        <v>#N/A</v>
      </c>
    </row>
    <row r="478" spans="1:12" ht="15" x14ac:dyDescent="0.3">
      <c r="A478" s="3">
        <v>125</v>
      </c>
      <c r="B478" t="s">
        <v>697</v>
      </c>
      <c r="C478" t="s">
        <v>233</v>
      </c>
      <c r="D478">
        <v>2008</v>
      </c>
      <c r="E478" t="s">
        <v>8</v>
      </c>
      <c r="F478" s="4">
        <v>8.7164351851851854E-2</v>
      </c>
      <c r="H478" s="6"/>
      <c r="I478" s="4"/>
      <c r="J478" s="4"/>
      <c r="L478" t="e">
        <f>VLOOKUP(B478,'свод по группам'!B$5:AA$185,26,FALSE)</f>
        <v>#N/A</v>
      </c>
    </row>
    <row r="479" spans="1:12" ht="15" x14ac:dyDescent="0.3">
      <c r="A479" s="3">
        <v>93</v>
      </c>
      <c r="B479" t="s">
        <v>660</v>
      </c>
      <c r="C479" t="s">
        <v>307</v>
      </c>
      <c r="D479">
        <v>2008</v>
      </c>
      <c r="E479" t="s">
        <v>8</v>
      </c>
      <c r="F479" s="4">
        <v>0.12858796296296296</v>
      </c>
      <c r="G479">
        <v>93</v>
      </c>
      <c r="H479" s="6">
        <f>(200-100*F479/F$430)*K$1</f>
        <v>30.617283950617303</v>
      </c>
      <c r="I479" s="4"/>
      <c r="J479" s="4"/>
      <c r="L479" t="e">
        <f>VLOOKUP(B479,'свод по группам'!B$5:AA$185,26,FALSE)</f>
        <v>#N/A</v>
      </c>
    </row>
    <row r="480" spans="1:12" ht="15" x14ac:dyDescent="0.3">
      <c r="A480" s="3">
        <v>25</v>
      </c>
      <c r="B480" t="s">
        <v>623</v>
      </c>
      <c r="C480" t="s">
        <v>292</v>
      </c>
      <c r="D480">
        <v>2007</v>
      </c>
      <c r="E480" t="s">
        <v>8</v>
      </c>
      <c r="F480" s="4">
        <v>9.2349537037037036E-2</v>
      </c>
      <c r="G480">
        <v>25</v>
      </c>
      <c r="H480" s="6">
        <f>(200-100*F480/F$430)*K$1</f>
        <v>100.89786756453422</v>
      </c>
      <c r="I480" s="4"/>
      <c r="J480" s="4"/>
      <c r="L480" t="e">
        <f>VLOOKUP(B480,'свод по группам'!B$5:AA$185,26,FALSE)</f>
        <v>#N/A</v>
      </c>
    </row>
    <row r="481" spans="1:12" ht="15" x14ac:dyDescent="0.3">
      <c r="A481" s="3">
        <v>105</v>
      </c>
      <c r="B481" t="s">
        <v>704</v>
      </c>
      <c r="C481" t="s">
        <v>414</v>
      </c>
      <c r="D481">
        <v>2007</v>
      </c>
      <c r="E481" t="s">
        <v>10</v>
      </c>
      <c r="F481" s="4">
        <v>0.14693287037037037</v>
      </c>
      <c r="G481">
        <v>105</v>
      </c>
      <c r="H481" s="6"/>
      <c r="I481" s="4"/>
      <c r="J481" s="4"/>
      <c r="L481" t="e">
        <f>VLOOKUP(B481,'свод по группам'!B$5:AA$185,26,FALSE)</f>
        <v>#N/A</v>
      </c>
    </row>
    <row r="482" spans="1:12" ht="15" x14ac:dyDescent="0.3">
      <c r="A482" s="3">
        <v>13</v>
      </c>
      <c r="B482" t="s">
        <v>606</v>
      </c>
      <c r="C482" t="s">
        <v>299</v>
      </c>
      <c r="D482">
        <v>2007</v>
      </c>
      <c r="E482" t="s">
        <v>8</v>
      </c>
      <c r="F482" s="4">
        <v>8.8229166666666678E-2</v>
      </c>
      <c r="G482">
        <v>13</v>
      </c>
      <c r="H482" s="6">
        <f>(200-100*F482/F$430)*K$1</f>
        <v>108.88888888888886</v>
      </c>
      <c r="I482" s="4"/>
      <c r="J482" s="4"/>
      <c r="L482" t="e">
        <f>VLOOKUP(B482,'свод по группам'!B$5:AA$185,26,FALSE)</f>
        <v>#N/A</v>
      </c>
    </row>
    <row r="483" spans="1:12" ht="15" x14ac:dyDescent="0.3">
      <c r="A483" s="3">
        <v>14</v>
      </c>
      <c r="B483" t="s">
        <v>615</v>
      </c>
      <c r="C483" t="s">
        <v>299</v>
      </c>
      <c r="D483">
        <v>2007</v>
      </c>
      <c r="E483" t="s">
        <v>7</v>
      </c>
      <c r="F483" s="4">
        <v>8.8587962962962966E-2</v>
      </c>
      <c r="G483">
        <v>14</v>
      </c>
      <c r="H483" s="6">
        <f>(200-100*F483/F$430)*K$1</f>
        <v>108.19304152637487</v>
      </c>
      <c r="I483" s="4"/>
      <c r="J483" s="4"/>
      <c r="L483" t="e">
        <f>VLOOKUP(B483,'свод по группам'!B$5:AA$185,26,FALSE)</f>
        <v>#N/A</v>
      </c>
    </row>
    <row r="484" spans="1:12" ht="15" x14ac:dyDescent="0.3">
      <c r="A484" s="3">
        <v>21</v>
      </c>
      <c r="B484" t="s">
        <v>628</v>
      </c>
      <c r="C484" t="s">
        <v>468</v>
      </c>
      <c r="D484">
        <v>2007</v>
      </c>
      <c r="E484" t="s">
        <v>8</v>
      </c>
      <c r="F484" s="4">
        <v>9.0104166666666666E-2</v>
      </c>
      <c r="G484">
        <v>21</v>
      </c>
      <c r="H484" s="6">
        <f>(200-100*F484/F$430)*K$1</f>
        <v>105.25252525252526</v>
      </c>
      <c r="I484" s="4"/>
      <c r="J484" s="4"/>
      <c r="L484" t="e">
        <f>VLOOKUP(B484,'свод по группам'!B$5:AA$185,26,FALSE)</f>
        <v>#N/A</v>
      </c>
    </row>
    <row r="485" spans="1:12" ht="15" x14ac:dyDescent="0.3">
      <c r="A485" s="3">
        <v>109</v>
      </c>
      <c r="B485" t="s">
        <v>597</v>
      </c>
      <c r="C485" t="s">
        <v>468</v>
      </c>
      <c r="D485">
        <v>2008</v>
      </c>
      <c r="E485" t="s">
        <v>8</v>
      </c>
      <c r="F485" s="4">
        <v>0.16289351851851852</v>
      </c>
      <c r="G485">
        <v>109</v>
      </c>
      <c r="H485" s="6"/>
      <c r="I485" s="4"/>
      <c r="J485" s="4"/>
      <c r="L485" t="e">
        <f>VLOOKUP(B485,'свод по группам'!B$5:AA$185,26,FALSE)</f>
        <v>#N/A</v>
      </c>
    </row>
    <row r="486" spans="1:12" ht="15" x14ac:dyDescent="0.3">
      <c r="A486" s="3">
        <v>3</v>
      </c>
      <c r="B486" t="s">
        <v>625</v>
      </c>
      <c r="C486" t="s">
        <v>231</v>
      </c>
      <c r="D486">
        <v>2008</v>
      </c>
      <c r="E486" t="s">
        <v>8</v>
      </c>
      <c r="F486" s="4">
        <v>8.0231481481481473E-2</v>
      </c>
      <c r="G486">
        <v>3</v>
      </c>
      <c r="H486" s="6">
        <f>(200-100*F486/F$430)*K$1</f>
        <v>124.39955106621775</v>
      </c>
      <c r="I486" s="4"/>
      <c r="J486" s="4"/>
      <c r="L486" t="e">
        <f>VLOOKUP(B486,'свод по группам'!B$5:AA$185,26,FALSE)</f>
        <v>#N/A</v>
      </c>
    </row>
    <row r="487" spans="1:12" ht="15" x14ac:dyDescent="0.3">
      <c r="A487" s="3">
        <v>30</v>
      </c>
      <c r="B487" t="s">
        <v>650</v>
      </c>
      <c r="C487" t="s">
        <v>231</v>
      </c>
      <c r="D487">
        <v>2007</v>
      </c>
      <c r="E487" t="s">
        <v>8</v>
      </c>
      <c r="F487" s="4">
        <v>9.447916666666667E-2</v>
      </c>
      <c r="G487">
        <v>30</v>
      </c>
      <c r="H487" s="6">
        <f>(200-100*F487/F$430)*K$1</f>
        <v>96.767676767676733</v>
      </c>
      <c r="I487" s="4"/>
      <c r="J487" s="4"/>
      <c r="L487" t="e">
        <f>VLOOKUP(B487,'свод по группам'!B$5:AA$185,26,FALSE)</f>
        <v>#N/A</v>
      </c>
    </row>
    <row r="488" spans="1:12" ht="15" x14ac:dyDescent="0.3">
      <c r="A488" s="3">
        <v>36</v>
      </c>
      <c r="B488" t="s">
        <v>678</v>
      </c>
      <c r="C488" t="s">
        <v>231</v>
      </c>
      <c r="D488">
        <v>2008</v>
      </c>
      <c r="E488" t="s">
        <v>8</v>
      </c>
      <c r="F488" s="4">
        <v>9.5925925925925928E-2</v>
      </c>
      <c r="G488">
        <v>36</v>
      </c>
      <c r="H488" s="6">
        <f>(200-100*F488/F$430)*K$1</f>
        <v>93.961840628507275</v>
      </c>
      <c r="I488" s="4"/>
      <c r="J488" s="4"/>
      <c r="L488" t="e">
        <f>VLOOKUP(B488,'свод по группам'!B$5:AA$185,26,FALSE)</f>
        <v>#N/A</v>
      </c>
    </row>
    <row r="489" spans="1:12" ht="15" x14ac:dyDescent="0.3">
      <c r="A489" s="3">
        <v>37</v>
      </c>
      <c r="B489" t="s">
        <v>655</v>
      </c>
      <c r="C489" t="s">
        <v>231</v>
      </c>
      <c r="D489">
        <v>2008</v>
      </c>
      <c r="E489" t="s">
        <v>8</v>
      </c>
      <c r="F489" s="4">
        <v>9.6099537037037039E-2</v>
      </c>
      <c r="G489">
        <v>37</v>
      </c>
      <c r="H489" s="6">
        <f>(200-100*F489/F$430)*K$1</f>
        <v>93.625140291806943</v>
      </c>
      <c r="I489" s="4"/>
      <c r="J489" s="4"/>
      <c r="L489" t="e">
        <f>VLOOKUP(B489,'свод по группам'!B$5:AA$185,26,FALSE)</f>
        <v>#N/A</v>
      </c>
    </row>
    <row r="490" spans="1:12" ht="15" x14ac:dyDescent="0.3">
      <c r="A490" s="3">
        <v>88</v>
      </c>
      <c r="B490" t="s">
        <v>668</v>
      </c>
      <c r="C490" t="s">
        <v>231</v>
      </c>
      <c r="D490">
        <v>2008</v>
      </c>
      <c r="E490" t="s">
        <v>8</v>
      </c>
      <c r="F490" s="4">
        <v>0.12570601851851851</v>
      </c>
      <c r="G490">
        <v>88</v>
      </c>
      <c r="H490" s="6">
        <f>(200-100*F490/F$430)*K$1</f>
        <v>36.206509539842884</v>
      </c>
      <c r="I490" s="4"/>
      <c r="J490" s="4"/>
      <c r="L490" t="e">
        <f>VLOOKUP(B490,'свод по группам'!B$5:AA$185,26,FALSE)</f>
        <v>#N/A</v>
      </c>
    </row>
    <row r="491" spans="1:12" ht="15" x14ac:dyDescent="0.3">
      <c r="A491" s="3">
        <v>129</v>
      </c>
      <c r="B491" t="s">
        <v>715</v>
      </c>
      <c r="C491" t="s">
        <v>231</v>
      </c>
      <c r="D491">
        <v>2008</v>
      </c>
      <c r="E491" t="s">
        <v>44</v>
      </c>
      <c r="F491" s="4">
        <v>0.10935185185185185</v>
      </c>
      <c r="H491" s="6"/>
      <c r="I491" s="4"/>
      <c r="L491" t="e">
        <f>VLOOKUP(B491,'свод по группам'!B$5:AA$185,26,FALSE)</f>
        <v>#N/A</v>
      </c>
    </row>
    <row r="492" spans="1:12" ht="15" x14ac:dyDescent="0.3">
      <c r="A492" s="3">
        <v>17</v>
      </c>
      <c r="B492" t="s">
        <v>662</v>
      </c>
      <c r="C492" t="s">
        <v>249</v>
      </c>
      <c r="D492">
        <v>2007</v>
      </c>
      <c r="E492" t="s">
        <v>8</v>
      </c>
      <c r="F492" s="4">
        <v>8.8912037037037039E-2</v>
      </c>
      <c r="G492">
        <v>17</v>
      </c>
      <c r="H492" s="6">
        <f t="shared" ref="H492:H499" si="26">(200-100*F492/F$430)*K$1</f>
        <v>107.56453423120088</v>
      </c>
      <c r="I492" s="4"/>
      <c r="J492" s="4"/>
      <c r="L492" t="e">
        <f>VLOOKUP(B492,'свод по группам'!B$5:AA$185,26,FALSE)</f>
        <v>#N/A</v>
      </c>
    </row>
    <row r="493" spans="1:12" ht="15" x14ac:dyDescent="0.3">
      <c r="A493" s="3">
        <v>27</v>
      </c>
      <c r="B493" t="s">
        <v>612</v>
      </c>
      <c r="C493" t="s">
        <v>249</v>
      </c>
      <c r="D493">
        <v>2007</v>
      </c>
      <c r="E493" t="s">
        <v>7</v>
      </c>
      <c r="F493" s="4">
        <v>9.3726851851851853E-2</v>
      </c>
      <c r="G493">
        <v>27</v>
      </c>
      <c r="H493" s="6">
        <f t="shared" si="26"/>
        <v>98.22671156004489</v>
      </c>
      <c r="I493" s="4"/>
      <c r="J493" s="4"/>
      <c r="L493" t="e">
        <f>VLOOKUP(B493,'свод по группам'!B$5:AA$185,26,FALSE)</f>
        <v>#N/A</v>
      </c>
    </row>
    <row r="494" spans="1:12" ht="15" x14ac:dyDescent="0.3">
      <c r="A494" s="3">
        <v>28</v>
      </c>
      <c r="B494" t="s">
        <v>653</v>
      </c>
      <c r="C494" t="s">
        <v>249</v>
      </c>
      <c r="D494">
        <v>2008</v>
      </c>
      <c r="E494" t="s">
        <v>8</v>
      </c>
      <c r="F494" s="4">
        <v>9.3981481481481485E-2</v>
      </c>
      <c r="G494">
        <v>28</v>
      </c>
      <c r="H494" s="6">
        <f t="shared" si="26"/>
        <v>97.73288439955104</v>
      </c>
      <c r="I494" s="4"/>
      <c r="J494" s="4"/>
      <c r="L494" t="e">
        <f>VLOOKUP(B494,'свод по группам'!B$5:AA$185,26,FALSE)</f>
        <v>#N/A</v>
      </c>
    </row>
    <row r="495" spans="1:12" ht="15" x14ac:dyDescent="0.3">
      <c r="A495" s="3">
        <v>69</v>
      </c>
      <c r="B495" t="s">
        <v>647</v>
      </c>
      <c r="C495" t="s">
        <v>249</v>
      </c>
      <c r="D495">
        <v>2008</v>
      </c>
      <c r="E495" t="s">
        <v>8</v>
      </c>
      <c r="F495" s="4">
        <v>0.11342592592592593</v>
      </c>
      <c r="G495">
        <v>69</v>
      </c>
      <c r="H495" s="6">
        <f t="shared" si="26"/>
        <v>60.02244668911333</v>
      </c>
      <c r="I495" s="4"/>
      <c r="J495" s="4"/>
      <c r="L495" t="e">
        <f>VLOOKUP(B495,'свод по группам'!B$5:AA$185,26,FALSE)</f>
        <v>#N/A</v>
      </c>
    </row>
    <row r="496" spans="1:12" ht="15" x14ac:dyDescent="0.3">
      <c r="A496" s="3">
        <v>43</v>
      </c>
      <c r="B496" t="s">
        <v>631</v>
      </c>
      <c r="C496" t="s">
        <v>261</v>
      </c>
      <c r="D496">
        <v>2008</v>
      </c>
      <c r="E496" t="s">
        <v>8</v>
      </c>
      <c r="F496" s="4">
        <v>9.7812500000000011E-2</v>
      </c>
      <c r="G496">
        <v>43</v>
      </c>
      <c r="H496" s="6">
        <f t="shared" si="26"/>
        <v>90.303030303030255</v>
      </c>
      <c r="I496" s="4"/>
      <c r="J496" s="4"/>
      <c r="L496" t="e">
        <f>VLOOKUP(B496,'свод по группам'!B$5:AA$185,26,FALSE)</f>
        <v>#N/A</v>
      </c>
    </row>
    <row r="497" spans="1:12" ht="15" x14ac:dyDescent="0.3">
      <c r="A497" s="3">
        <v>52</v>
      </c>
      <c r="B497" t="s">
        <v>641</v>
      </c>
      <c r="C497" t="s">
        <v>261</v>
      </c>
      <c r="D497">
        <v>2008</v>
      </c>
      <c r="E497" t="s">
        <v>8</v>
      </c>
      <c r="F497" s="4">
        <v>0.10208333333333335</v>
      </c>
      <c r="G497">
        <v>52</v>
      </c>
      <c r="H497" s="6">
        <f t="shared" si="26"/>
        <v>82.020202020201992</v>
      </c>
      <c r="I497" s="4"/>
      <c r="J497" s="4"/>
      <c r="L497" t="e">
        <f>VLOOKUP(B497,'свод по группам'!B$5:AA$185,26,FALSE)</f>
        <v>#N/A</v>
      </c>
    </row>
    <row r="498" spans="1:12" ht="15" x14ac:dyDescent="0.3">
      <c r="A498" s="3">
        <v>55</v>
      </c>
      <c r="B498" t="s">
        <v>826</v>
      </c>
      <c r="C498" t="s">
        <v>261</v>
      </c>
      <c r="D498">
        <v>2007</v>
      </c>
      <c r="E498" t="s">
        <v>7</v>
      </c>
      <c r="F498" s="4">
        <v>0.10354166666666666</v>
      </c>
      <c r="G498">
        <v>55</v>
      </c>
      <c r="H498" s="6">
        <f t="shared" si="26"/>
        <v>79.191919191919212</v>
      </c>
      <c r="I498" s="4"/>
      <c r="J498" s="4"/>
      <c r="L498" t="e">
        <f>VLOOKUP(B498,'свод по группам'!B$5:AA$185,26,FALSE)</f>
        <v>#N/A</v>
      </c>
    </row>
    <row r="499" spans="1:12" ht="15" x14ac:dyDescent="0.3">
      <c r="A499" s="3">
        <v>60</v>
      </c>
      <c r="B499" t="s">
        <v>636</v>
      </c>
      <c r="C499" t="s">
        <v>261</v>
      </c>
      <c r="D499">
        <v>2008</v>
      </c>
      <c r="E499" t="s">
        <v>8</v>
      </c>
      <c r="F499" s="4">
        <v>0.10702546296296296</v>
      </c>
      <c r="G499">
        <v>60</v>
      </c>
      <c r="H499" s="6">
        <f t="shared" si="26"/>
        <v>72.435465768799105</v>
      </c>
      <c r="I499" s="4"/>
      <c r="J499" s="4"/>
      <c r="L499" t="e">
        <f>VLOOKUP(B499,'свод по группам'!B$5:AA$185,26,FALSE)</f>
        <v>#N/A</v>
      </c>
    </row>
    <row r="500" spans="1:12" ht="15" x14ac:dyDescent="0.3">
      <c r="A500" s="3">
        <v>123</v>
      </c>
      <c r="B500" t="s">
        <v>618</v>
      </c>
      <c r="C500" t="s">
        <v>261</v>
      </c>
      <c r="D500">
        <v>2007</v>
      </c>
      <c r="E500" t="s">
        <v>8</v>
      </c>
      <c r="F500" s="4">
        <v>7.9768518518518516E-2</v>
      </c>
      <c r="H500" s="6"/>
      <c r="I500" s="4"/>
      <c r="J500" s="4"/>
      <c r="L500" t="e">
        <f>VLOOKUP(B500,'свод по группам'!B$5:AA$185,26,FALSE)</f>
        <v>#N/A</v>
      </c>
    </row>
    <row r="501" spans="1:12" ht="15" x14ac:dyDescent="0.3">
      <c r="A501" s="3">
        <v>56</v>
      </c>
      <c r="B501" t="s">
        <v>667</v>
      </c>
      <c r="C501" t="s">
        <v>265</v>
      </c>
      <c r="D501">
        <v>2007</v>
      </c>
      <c r="E501" t="s">
        <v>8</v>
      </c>
      <c r="F501" s="4">
        <v>0.10567129629629629</v>
      </c>
      <c r="G501">
        <v>56</v>
      </c>
      <c r="H501" s="6">
        <f>(200-100*F501/F$430)*K$1</f>
        <v>75.061728395061749</v>
      </c>
      <c r="I501" s="4"/>
      <c r="J501" s="4"/>
      <c r="L501" t="e">
        <f>VLOOKUP(B501,'свод по группам'!B$5:AA$185,26,FALSE)</f>
        <v>#N/A</v>
      </c>
    </row>
    <row r="502" spans="1:12" ht="15" x14ac:dyDescent="0.3">
      <c r="A502" s="3">
        <v>59</v>
      </c>
      <c r="B502" t="s">
        <v>696</v>
      </c>
      <c r="C502" t="s">
        <v>265</v>
      </c>
      <c r="D502">
        <v>2007</v>
      </c>
      <c r="E502" t="s">
        <v>8</v>
      </c>
      <c r="F502" s="4">
        <v>0.10642361111111111</v>
      </c>
      <c r="G502">
        <v>59</v>
      </c>
      <c r="H502" s="6">
        <f>(200-100*F502/F$430)*K$1</f>
        <v>73.60269360269362</v>
      </c>
      <c r="I502" s="4"/>
      <c r="J502" s="4"/>
      <c r="L502" t="e">
        <f>VLOOKUP(B502,'свод по группам'!B$5:AA$185,26,FALSE)</f>
        <v>#N/A</v>
      </c>
    </row>
    <row r="503" spans="1:12" ht="15" x14ac:dyDescent="0.3">
      <c r="A503" s="3">
        <v>68</v>
      </c>
      <c r="B503" t="s">
        <v>692</v>
      </c>
      <c r="C503" t="s">
        <v>301</v>
      </c>
      <c r="D503">
        <v>2008</v>
      </c>
      <c r="E503" t="s">
        <v>8</v>
      </c>
      <c r="F503" s="4">
        <v>0.11274305555555557</v>
      </c>
      <c r="G503">
        <v>68</v>
      </c>
      <c r="H503" s="6">
        <f>(200-100*F503/F$430)*K$1</f>
        <v>61.3468013468013</v>
      </c>
      <c r="I503" s="4"/>
      <c r="J503" s="4"/>
      <c r="L503" t="e">
        <f>VLOOKUP(B503,'свод по группам'!B$5:AA$185,26,FALSE)</f>
        <v>#N/A</v>
      </c>
    </row>
    <row r="504" spans="1:12" ht="15" x14ac:dyDescent="0.3">
      <c r="A504" s="3">
        <v>58</v>
      </c>
      <c r="B504" t="s">
        <v>698</v>
      </c>
      <c r="C504" t="s">
        <v>284</v>
      </c>
      <c r="D504">
        <v>2008</v>
      </c>
      <c r="E504" t="s">
        <v>8</v>
      </c>
      <c r="F504" s="4">
        <v>0.10615740740740741</v>
      </c>
      <c r="G504">
        <v>58</v>
      </c>
      <c r="H504" s="6">
        <f>(200-100*F504/F$430)*K$1</f>
        <v>74.11896745230078</v>
      </c>
      <c r="I504" s="4"/>
      <c r="J504" s="4"/>
      <c r="L504" t="e">
        <f>VLOOKUP(B504,'свод по группам'!B$5:AA$185,26,FALSE)</f>
        <v>#N/A</v>
      </c>
    </row>
    <row r="505" spans="1:12" ht="15" x14ac:dyDescent="0.3">
      <c r="A505" s="3">
        <v>63</v>
      </c>
      <c r="B505" t="s">
        <v>671</v>
      </c>
      <c r="C505" t="s">
        <v>284</v>
      </c>
      <c r="D505">
        <v>2007</v>
      </c>
      <c r="E505" t="s">
        <v>8</v>
      </c>
      <c r="F505" s="4">
        <v>0.11140046296296297</v>
      </c>
      <c r="G505">
        <v>63</v>
      </c>
      <c r="H505" s="6">
        <f>(200-100*F505/F$430)*K$1</f>
        <v>63.950617283950614</v>
      </c>
      <c r="I505" s="4"/>
      <c r="J505" s="4"/>
      <c r="L505" t="e">
        <f>VLOOKUP(B505,'свод по группам'!B$5:AA$185,26,FALSE)</f>
        <v>#N/A</v>
      </c>
    </row>
    <row r="506" spans="1:12" ht="15" x14ac:dyDescent="0.3">
      <c r="A506" s="3">
        <v>120</v>
      </c>
      <c r="B506" t="s">
        <v>638</v>
      </c>
      <c r="C506" t="s">
        <v>284</v>
      </c>
      <c r="D506">
        <v>2008</v>
      </c>
      <c r="E506" t="s">
        <v>8</v>
      </c>
      <c r="F506" s="4">
        <v>6.8749999999999992E-2</v>
      </c>
      <c r="H506" s="6"/>
      <c r="J506" s="4"/>
      <c r="L506" t="e">
        <f>VLOOKUP(B506,'свод по группам'!B$5:AA$185,26,FALSE)</f>
        <v>#N/A</v>
      </c>
    </row>
    <row r="507" spans="1:12" ht="15" x14ac:dyDescent="0.3">
      <c r="A507" s="3">
        <v>12</v>
      </c>
      <c r="B507" t="s">
        <v>619</v>
      </c>
      <c r="C507" t="s">
        <v>256</v>
      </c>
      <c r="D507">
        <v>2008</v>
      </c>
      <c r="E507" t="s">
        <v>7</v>
      </c>
      <c r="F507" s="4">
        <v>8.7974537037037046E-2</v>
      </c>
      <c r="G507">
        <v>12</v>
      </c>
      <c r="H507" s="6">
        <f t="shared" ref="H507:H513" si="27">(200-100*F507/F$430)*K$1</f>
        <v>109.38271604938271</v>
      </c>
      <c r="I507" s="4"/>
      <c r="J507" s="4"/>
      <c r="L507" t="e">
        <f>VLOOKUP(B507,'свод по группам'!B$5:AA$185,26,FALSE)</f>
        <v>#N/A</v>
      </c>
    </row>
    <row r="508" spans="1:12" ht="15" x14ac:dyDescent="0.3">
      <c r="A508" s="3">
        <v>16</v>
      </c>
      <c r="B508" t="s">
        <v>614</v>
      </c>
      <c r="C508" t="s">
        <v>256</v>
      </c>
      <c r="D508">
        <v>2007</v>
      </c>
      <c r="E508" t="s">
        <v>8</v>
      </c>
      <c r="F508" s="4">
        <v>8.8842592592592584E-2</v>
      </c>
      <c r="G508">
        <v>16</v>
      </c>
      <c r="H508" s="6">
        <f t="shared" si="27"/>
        <v>107.69921436588106</v>
      </c>
      <c r="I508" s="4"/>
      <c r="J508" s="4"/>
      <c r="L508" t="e">
        <f>VLOOKUP(B508,'свод по группам'!B$5:AA$185,26,FALSE)</f>
        <v>#N/A</v>
      </c>
    </row>
    <row r="509" spans="1:12" ht="15" x14ac:dyDescent="0.3">
      <c r="A509" s="3">
        <v>18</v>
      </c>
      <c r="B509" t="s">
        <v>626</v>
      </c>
      <c r="C509" t="s">
        <v>239</v>
      </c>
      <c r="D509">
        <v>2007</v>
      </c>
      <c r="E509" t="s">
        <v>8</v>
      </c>
      <c r="F509" s="4">
        <v>8.924768518518518E-2</v>
      </c>
      <c r="G509">
        <v>18</v>
      </c>
      <c r="H509" s="6">
        <f t="shared" si="27"/>
        <v>106.91358024691361</v>
      </c>
      <c r="I509" s="4"/>
      <c r="J509" s="4"/>
      <c r="L509" t="e">
        <f>VLOOKUP(B509,'свод по группам'!B$5:AA$185,26,FALSE)</f>
        <v>#N/A</v>
      </c>
    </row>
    <row r="510" spans="1:12" ht="15" x14ac:dyDescent="0.3">
      <c r="A510" s="3">
        <v>23</v>
      </c>
      <c r="B510" t="s">
        <v>617</v>
      </c>
      <c r="C510" t="s">
        <v>239</v>
      </c>
      <c r="D510">
        <v>2007</v>
      </c>
      <c r="E510" t="s">
        <v>8</v>
      </c>
      <c r="F510" s="4">
        <v>9.0243055555555562E-2</v>
      </c>
      <c r="G510">
        <v>23</v>
      </c>
      <c r="H510" s="6">
        <f t="shared" si="27"/>
        <v>104.98316498316494</v>
      </c>
      <c r="I510" s="4"/>
      <c r="J510" s="4"/>
      <c r="L510" t="e">
        <f>VLOOKUP(B510,'свод по группам'!B$5:AA$185,26,FALSE)</f>
        <v>#N/A</v>
      </c>
    </row>
    <row r="511" spans="1:12" ht="15" x14ac:dyDescent="0.3">
      <c r="A511" s="3">
        <v>34</v>
      </c>
      <c r="B511" t="s">
        <v>648</v>
      </c>
      <c r="C511" t="s">
        <v>239</v>
      </c>
      <c r="D511">
        <v>2007</v>
      </c>
      <c r="E511" t="s">
        <v>8</v>
      </c>
      <c r="F511" s="4">
        <v>9.5162037037037031E-2</v>
      </c>
      <c r="G511">
        <v>34</v>
      </c>
      <c r="H511" s="6">
        <f t="shared" si="27"/>
        <v>95.443322109988813</v>
      </c>
      <c r="I511" s="4"/>
      <c r="J511" s="4"/>
      <c r="L511" t="e">
        <f>VLOOKUP(B511,'свод по группам'!B$5:AA$185,26,FALSE)</f>
        <v>#N/A</v>
      </c>
    </row>
    <row r="512" spans="1:12" ht="15" x14ac:dyDescent="0.3">
      <c r="A512" s="3">
        <v>66</v>
      </c>
      <c r="B512" t="s">
        <v>661</v>
      </c>
      <c r="C512" t="s">
        <v>239</v>
      </c>
      <c r="D512">
        <v>2007</v>
      </c>
      <c r="E512" t="s">
        <v>8</v>
      </c>
      <c r="F512" s="4">
        <v>0.11231481481481481</v>
      </c>
      <c r="G512">
        <v>66</v>
      </c>
      <c r="H512" s="6">
        <f t="shared" si="27"/>
        <v>62.177328843995532</v>
      </c>
      <c r="I512" s="4"/>
      <c r="J512" s="4"/>
      <c r="L512" t="e">
        <f>VLOOKUP(B512,'свод по группам'!B$5:AA$185,26,FALSE)</f>
        <v>#N/A</v>
      </c>
    </row>
    <row r="513" spans="1:12" ht="15" x14ac:dyDescent="0.3">
      <c r="A513" s="3">
        <v>83</v>
      </c>
      <c r="B513" t="s">
        <v>670</v>
      </c>
      <c r="C513" t="s">
        <v>239</v>
      </c>
      <c r="D513">
        <v>2008</v>
      </c>
      <c r="E513" t="s">
        <v>8</v>
      </c>
      <c r="F513" s="4">
        <v>0.11984953703703705</v>
      </c>
      <c r="G513">
        <v>83</v>
      </c>
      <c r="H513" s="6">
        <f t="shared" si="27"/>
        <v>47.564534231200902</v>
      </c>
      <c r="I513" s="4"/>
      <c r="J513" s="4"/>
      <c r="L513" t="e">
        <f>VLOOKUP(B513,'свод по группам'!B$5:AA$185,26,FALSE)</f>
        <v>#N/A</v>
      </c>
    </row>
    <row r="514" spans="1:12" ht="15" x14ac:dyDescent="0.3">
      <c r="A514" s="3">
        <v>100</v>
      </c>
      <c r="B514" t="s">
        <v>833</v>
      </c>
      <c r="C514" t="s">
        <v>239</v>
      </c>
      <c r="D514">
        <v>2008</v>
      </c>
      <c r="E514" t="s">
        <v>8</v>
      </c>
      <c r="F514" s="4">
        <v>0.14496527777777776</v>
      </c>
      <c r="G514">
        <v>100</v>
      </c>
      <c r="H514" s="6"/>
      <c r="I514" s="4"/>
      <c r="J514" s="4"/>
      <c r="L514" t="e">
        <f>VLOOKUP(B514,'свод по группам'!B$5:AA$185,26,FALSE)</f>
        <v>#N/A</v>
      </c>
    </row>
    <row r="515" spans="1:12" ht="15" x14ac:dyDescent="0.3">
      <c r="A515" s="3">
        <v>110</v>
      </c>
      <c r="B515" t="s">
        <v>708</v>
      </c>
      <c r="C515" t="s">
        <v>239</v>
      </c>
      <c r="D515">
        <v>2008</v>
      </c>
      <c r="E515" t="s">
        <v>8</v>
      </c>
      <c r="F515" s="4">
        <v>0.16362268518518519</v>
      </c>
      <c r="G515">
        <v>110</v>
      </c>
      <c r="H515" s="6"/>
      <c r="I515" s="4"/>
      <c r="J515" s="4"/>
      <c r="L515" t="e">
        <f>VLOOKUP(B515,'свод по группам'!B$5:AA$185,26,FALSE)</f>
        <v>#N/A</v>
      </c>
    </row>
    <row r="516" spans="1:12" ht="15" x14ac:dyDescent="0.3">
      <c r="A516" s="3">
        <v>116</v>
      </c>
      <c r="B516" t="s">
        <v>836</v>
      </c>
      <c r="C516" t="s">
        <v>239</v>
      </c>
      <c r="D516">
        <v>2008</v>
      </c>
      <c r="E516" t="s">
        <v>22</v>
      </c>
      <c r="F516" s="4">
        <v>0.23086805555555556</v>
      </c>
      <c r="G516">
        <v>116</v>
      </c>
      <c r="H516" s="6"/>
      <c r="I516" s="4"/>
      <c r="J516" s="4"/>
      <c r="L516" t="e">
        <f>VLOOKUP(B516,'свод по группам'!B$5:AA$185,26,FALSE)</f>
        <v>#N/A</v>
      </c>
    </row>
    <row r="517" spans="1:12" ht="15" x14ac:dyDescent="0.3">
      <c r="A517" s="3">
        <v>122</v>
      </c>
      <c r="B517" t="s">
        <v>838</v>
      </c>
      <c r="C517" t="s">
        <v>239</v>
      </c>
      <c r="D517">
        <v>2007</v>
      </c>
      <c r="E517" t="s">
        <v>8</v>
      </c>
      <c r="F517" s="4">
        <v>7.289351851851851E-2</v>
      </c>
      <c r="H517" s="6"/>
      <c r="I517" s="4"/>
      <c r="J517" s="4"/>
      <c r="L517" t="e">
        <f>VLOOKUP(B517,'свод по группам'!B$5:AA$185,26,FALSE)</f>
        <v>#N/A</v>
      </c>
    </row>
    <row r="518" spans="1:12" ht="15" x14ac:dyDescent="0.3">
      <c r="A518" s="3">
        <v>126</v>
      </c>
      <c r="B518" t="s">
        <v>686</v>
      </c>
      <c r="C518" t="s">
        <v>239</v>
      </c>
      <c r="D518">
        <v>2008</v>
      </c>
      <c r="E518" t="s">
        <v>8</v>
      </c>
      <c r="F518" s="4">
        <v>8.880787037037037E-2</v>
      </c>
      <c r="H518" s="6"/>
      <c r="I518" s="4"/>
      <c r="J518" s="4"/>
      <c r="L518" t="e">
        <f>VLOOKUP(B518,'свод по группам'!B$5:AA$185,26,FALSE)</f>
        <v>#N/A</v>
      </c>
    </row>
    <row r="519" spans="1:12" ht="15" x14ac:dyDescent="0.3">
      <c r="A519" s="3">
        <v>131</v>
      </c>
      <c r="B519" t="s">
        <v>716</v>
      </c>
      <c r="C519" t="s">
        <v>239</v>
      </c>
      <c r="D519">
        <v>2007</v>
      </c>
      <c r="E519" t="s">
        <v>22</v>
      </c>
      <c r="F519" s="4">
        <v>0.11579861111111112</v>
      </c>
      <c r="H519" s="6"/>
      <c r="J519" s="4"/>
      <c r="L519" t="e">
        <f>VLOOKUP(B519,'свод по группам'!B$5:AA$185,26,FALSE)</f>
        <v>#N/A</v>
      </c>
    </row>
    <row r="520" spans="1:12" ht="15" x14ac:dyDescent="0.3">
      <c r="A520" s="3">
        <v>133</v>
      </c>
      <c r="B520" t="s">
        <v>683</v>
      </c>
      <c r="C520" t="s">
        <v>239</v>
      </c>
      <c r="D520">
        <v>2008</v>
      </c>
      <c r="E520" t="s">
        <v>8</v>
      </c>
      <c r="F520" s="4">
        <v>0.12245370370370372</v>
      </c>
      <c r="H520" s="6"/>
      <c r="I520" s="4"/>
      <c r="L520" t="e">
        <f>VLOOKUP(B520,'свод по группам'!B$5:AA$185,26,FALSE)</f>
        <v>#N/A</v>
      </c>
    </row>
    <row r="521" spans="1:12" ht="15" x14ac:dyDescent="0.3">
      <c r="A521" s="3">
        <v>71</v>
      </c>
      <c r="B521" t="s">
        <v>610</v>
      </c>
      <c r="C521" t="s">
        <v>611</v>
      </c>
      <c r="D521">
        <v>2008</v>
      </c>
      <c r="E521" t="s">
        <v>8</v>
      </c>
      <c r="F521" s="4">
        <v>0.11486111111111112</v>
      </c>
      <c r="G521">
        <v>71</v>
      </c>
      <c r="H521" s="6">
        <f>(200-100*F521/F$430)*K$1</f>
        <v>57.23905723905721</v>
      </c>
      <c r="I521" s="4"/>
      <c r="J521" s="4"/>
      <c r="L521" t="e">
        <f>VLOOKUP(B521,'свод по группам'!B$5:AA$185,26,FALSE)</f>
        <v>#N/A</v>
      </c>
    </row>
    <row r="522" spans="1:12" ht="15" x14ac:dyDescent="0.3">
      <c r="A522" s="3">
        <v>65</v>
      </c>
      <c r="B522" t="s">
        <v>634</v>
      </c>
      <c r="C522" t="s">
        <v>528</v>
      </c>
      <c r="D522">
        <v>2007</v>
      </c>
      <c r="E522" t="s">
        <v>8</v>
      </c>
      <c r="F522" s="4">
        <v>0.11209490740740741</v>
      </c>
      <c r="G522">
        <v>65</v>
      </c>
      <c r="H522" s="6">
        <f>(200-100*F522/F$430)*K$1</f>
        <v>62.603815937149271</v>
      </c>
      <c r="I522" s="4"/>
      <c r="J522" s="4"/>
      <c r="L522" t="e">
        <f>VLOOKUP(B522,'свод по группам'!B$5:AA$185,26,FALSE)</f>
        <v>#N/A</v>
      </c>
    </row>
    <row r="523" spans="1:12" ht="15" x14ac:dyDescent="0.3">
      <c r="A523" s="3">
        <v>45</v>
      </c>
      <c r="B523" t="s">
        <v>630</v>
      </c>
      <c r="C523" t="s">
        <v>259</v>
      </c>
      <c r="D523">
        <v>2008</v>
      </c>
      <c r="E523" t="s">
        <v>8</v>
      </c>
      <c r="F523" s="4">
        <v>9.8611111111111108E-2</v>
      </c>
      <c r="G523">
        <v>45</v>
      </c>
      <c r="H523" s="6">
        <f>(200-100*F523/F$430)*K$1</f>
        <v>88.754208754208776</v>
      </c>
      <c r="I523" s="4"/>
      <c r="J523" s="4"/>
      <c r="L523" t="e">
        <f>VLOOKUP(B523,'свод по группам'!B$5:AA$185,26,FALSE)</f>
        <v>#N/A</v>
      </c>
    </row>
    <row r="524" spans="1:12" ht="15" x14ac:dyDescent="0.3">
      <c r="A524" s="3">
        <v>26</v>
      </c>
      <c r="B524" t="s">
        <v>651</v>
      </c>
      <c r="C524" t="s">
        <v>370</v>
      </c>
      <c r="D524">
        <v>2007</v>
      </c>
      <c r="E524" t="s">
        <v>8</v>
      </c>
      <c r="F524" s="4">
        <v>9.2384259259259263E-2</v>
      </c>
      <c r="G524">
        <v>26</v>
      </c>
      <c r="H524" s="6">
        <f>(200-100*F524/F$430)*K$1</f>
        <v>100.83052749719417</v>
      </c>
      <c r="I524" s="4"/>
      <c r="J524" s="4"/>
      <c r="L524" t="e">
        <f>VLOOKUP(B524,'свод по группам'!B$5:AA$185,26,FALSE)</f>
        <v>#N/A</v>
      </c>
    </row>
    <row r="525" spans="1:12" ht="15" x14ac:dyDescent="0.3">
      <c r="A525" s="3">
        <v>130</v>
      </c>
      <c r="B525" t="s">
        <v>702</v>
      </c>
      <c r="C525" t="s">
        <v>290</v>
      </c>
      <c r="D525">
        <v>2008</v>
      </c>
      <c r="E525" t="s">
        <v>44</v>
      </c>
      <c r="F525" s="4">
        <v>0.11206018518518518</v>
      </c>
      <c r="H525" s="6"/>
      <c r="I525" s="4"/>
      <c r="J525" s="4"/>
      <c r="L525" t="e">
        <f>VLOOKUP(B525,'свод по группам'!B$5:AA$185,26,FALSE)</f>
        <v>#N/A</v>
      </c>
    </row>
    <row r="526" spans="1:12" ht="15" x14ac:dyDescent="0.3">
      <c r="A526" s="3">
        <v>7</v>
      </c>
      <c r="B526" t="s">
        <v>608</v>
      </c>
      <c r="C526" t="s">
        <v>236</v>
      </c>
      <c r="D526">
        <v>2007</v>
      </c>
      <c r="E526" t="s">
        <v>7</v>
      </c>
      <c r="F526" s="4">
        <v>8.5081018518518514E-2</v>
      </c>
      <c r="G526">
        <v>7</v>
      </c>
      <c r="H526" s="6">
        <f t="shared" ref="H526:H531" si="28">(200-100*F526/F$430)*K$1</f>
        <v>114.99438832772167</v>
      </c>
      <c r="I526" s="4"/>
      <c r="J526" s="4"/>
      <c r="L526" t="e">
        <f>VLOOKUP(B526,'свод по группам'!B$5:AA$185,26,FALSE)</f>
        <v>#N/A</v>
      </c>
    </row>
    <row r="527" spans="1:12" ht="15" x14ac:dyDescent="0.3">
      <c r="A527" s="3">
        <v>54</v>
      </c>
      <c r="B527" t="s">
        <v>687</v>
      </c>
      <c r="C527" t="s">
        <v>236</v>
      </c>
      <c r="D527">
        <v>2007</v>
      </c>
      <c r="E527" t="s">
        <v>8</v>
      </c>
      <c r="F527" s="4">
        <v>0.10325231481481482</v>
      </c>
      <c r="G527">
        <v>54</v>
      </c>
      <c r="H527" s="6">
        <f t="shared" si="28"/>
        <v>79.75308641975306</v>
      </c>
      <c r="I527" s="4"/>
      <c r="J527" s="4"/>
      <c r="L527" t="e">
        <f>VLOOKUP(B527,'свод по группам'!B$5:AA$185,26,FALSE)</f>
        <v>#N/A</v>
      </c>
    </row>
    <row r="528" spans="1:12" ht="15" x14ac:dyDescent="0.3">
      <c r="A528" s="3">
        <v>94</v>
      </c>
      <c r="B528" t="s">
        <v>654</v>
      </c>
      <c r="C528" t="s">
        <v>236</v>
      </c>
      <c r="D528">
        <v>2007</v>
      </c>
      <c r="E528" t="s">
        <v>8</v>
      </c>
      <c r="F528" s="4">
        <v>0.1325462962962963</v>
      </c>
      <c r="G528">
        <v>94</v>
      </c>
      <c r="H528" s="6">
        <f t="shared" si="28"/>
        <v>22.940516273849596</v>
      </c>
      <c r="I528" s="4"/>
      <c r="J528" s="4"/>
      <c r="L528" t="e">
        <f>VLOOKUP(B528,'свод по группам'!B$5:AA$185,26,FALSE)</f>
        <v>#N/A</v>
      </c>
    </row>
    <row r="529" spans="1:12" ht="15" x14ac:dyDescent="0.3">
      <c r="A529" s="3">
        <v>47</v>
      </c>
      <c r="B529" t="s">
        <v>629</v>
      </c>
      <c r="C529" t="s">
        <v>243</v>
      </c>
      <c r="D529">
        <v>2008</v>
      </c>
      <c r="E529" t="s">
        <v>8</v>
      </c>
      <c r="F529" s="4">
        <v>9.9814814814814815E-2</v>
      </c>
      <c r="G529">
        <v>47</v>
      </c>
      <c r="H529" s="6">
        <f t="shared" si="28"/>
        <v>86.41975308641976</v>
      </c>
      <c r="I529" s="4"/>
      <c r="J529" s="4"/>
      <c r="L529" t="e">
        <f>VLOOKUP(B529,'свод по группам'!B$5:AA$185,26,FALSE)</f>
        <v>#N/A</v>
      </c>
    </row>
    <row r="530" spans="1:12" ht="15" x14ac:dyDescent="0.3">
      <c r="A530" s="3">
        <v>85</v>
      </c>
      <c r="B530" t="s">
        <v>699</v>
      </c>
      <c r="C530" t="s">
        <v>243</v>
      </c>
      <c r="D530">
        <v>2008</v>
      </c>
      <c r="E530" t="s">
        <v>8</v>
      </c>
      <c r="F530" s="4">
        <v>0.12181712962962964</v>
      </c>
      <c r="G530">
        <v>85</v>
      </c>
      <c r="H530" s="6">
        <f t="shared" si="28"/>
        <v>43.748597081930399</v>
      </c>
      <c r="I530" s="4"/>
      <c r="J530" s="4"/>
      <c r="L530" t="e">
        <f>VLOOKUP(B530,'свод по группам'!B$5:AA$185,26,FALSE)</f>
        <v>#N/A</v>
      </c>
    </row>
    <row r="531" spans="1:12" ht="15" x14ac:dyDescent="0.3">
      <c r="A531" s="3">
        <v>97</v>
      </c>
      <c r="B531" t="s">
        <v>658</v>
      </c>
      <c r="C531" t="s">
        <v>243</v>
      </c>
      <c r="D531">
        <v>2008</v>
      </c>
      <c r="E531" t="s">
        <v>8</v>
      </c>
      <c r="F531" s="4">
        <v>0.13641203703703705</v>
      </c>
      <c r="G531">
        <v>97</v>
      </c>
      <c r="H531" s="6">
        <f t="shared" si="28"/>
        <v>15.44332210998874</v>
      </c>
      <c r="I531" s="4"/>
      <c r="J531" s="4"/>
      <c r="L531" t="e">
        <f>VLOOKUP(B531,'свод по группам'!B$5:AA$185,26,FALSE)</f>
        <v>#N/A</v>
      </c>
    </row>
    <row r="532" spans="1:12" ht="15" x14ac:dyDescent="0.3">
      <c r="A532" s="3">
        <v>103</v>
      </c>
      <c r="B532" t="s">
        <v>690</v>
      </c>
      <c r="C532" t="s">
        <v>243</v>
      </c>
      <c r="D532">
        <v>2008</v>
      </c>
      <c r="E532" t="s">
        <v>10</v>
      </c>
      <c r="F532" s="4">
        <v>0.14658564814814815</v>
      </c>
      <c r="G532">
        <v>103</v>
      </c>
      <c r="H532" s="6"/>
      <c r="I532" s="4"/>
      <c r="J532" s="4"/>
      <c r="L532" t="e">
        <f>VLOOKUP(B532,'свод по группам'!B$5:AA$185,26,FALSE)</f>
        <v>#N/A</v>
      </c>
    </row>
    <row r="533" spans="1:12" ht="15" x14ac:dyDescent="0.3">
      <c r="A533" s="3">
        <v>124</v>
      </c>
      <c r="B533" t="s">
        <v>685</v>
      </c>
      <c r="C533" t="s">
        <v>243</v>
      </c>
      <c r="D533">
        <v>2008</v>
      </c>
      <c r="E533" t="s">
        <v>8</v>
      </c>
      <c r="F533" s="4">
        <v>8.3946759259259263E-2</v>
      </c>
      <c r="H533" s="6"/>
      <c r="I533" s="4"/>
      <c r="L533" t="e">
        <f>VLOOKUP(B533,'свод по группам'!B$5:AA$185,26,FALSE)</f>
        <v>#N/A</v>
      </c>
    </row>
    <row r="534" spans="1:12" ht="15" x14ac:dyDescent="0.3">
      <c r="A534" s="3">
        <v>44</v>
      </c>
      <c r="B534" t="s">
        <v>605</v>
      </c>
      <c r="C534" t="s">
        <v>358</v>
      </c>
      <c r="D534">
        <v>2008</v>
      </c>
      <c r="E534" t="s">
        <v>7</v>
      </c>
      <c r="F534" s="4">
        <v>9.8425925925925917E-2</v>
      </c>
      <c r="G534">
        <v>44</v>
      </c>
      <c r="H534" s="6">
        <f>(200-100*F534/F$430)*K$1</f>
        <v>89.113355780022488</v>
      </c>
      <c r="I534" s="4"/>
      <c r="J534" s="4"/>
      <c r="L534" t="e">
        <f>VLOOKUP(B534,'свод по группам'!B$5:AA$185,26,FALSE)</f>
        <v>#N/A</v>
      </c>
    </row>
    <row r="535" spans="1:12" ht="15" x14ac:dyDescent="0.3">
      <c r="A535" s="3">
        <v>73</v>
      </c>
      <c r="B535" t="s">
        <v>646</v>
      </c>
      <c r="C535" t="s">
        <v>358</v>
      </c>
      <c r="D535">
        <v>2008</v>
      </c>
      <c r="E535" t="s">
        <v>8</v>
      </c>
      <c r="F535" s="4">
        <v>0.11498842592592594</v>
      </c>
      <c r="G535" t="s">
        <v>828</v>
      </c>
      <c r="H535" s="6">
        <f>(200-100*F535/F$430)*K$1</f>
        <v>56.992143658810321</v>
      </c>
      <c r="I535" s="4"/>
      <c r="J535" s="4"/>
      <c r="L535" t="e">
        <f>VLOOKUP(B535,'свод по группам'!B$5:AA$185,26,FALSE)</f>
        <v>#N/A</v>
      </c>
    </row>
    <row r="536" spans="1:12" ht="15" x14ac:dyDescent="0.3">
      <c r="A536" s="3"/>
      <c r="F536" s="4"/>
      <c r="H536" s="6"/>
      <c r="I536" s="4"/>
      <c r="J536" s="4"/>
    </row>
    <row r="537" spans="1:12" ht="15" x14ac:dyDescent="0.3">
      <c r="A537" s="3">
        <v>35</v>
      </c>
      <c r="B537" t="s">
        <v>65</v>
      </c>
      <c r="C537" t="s">
        <v>229</v>
      </c>
      <c r="D537">
        <v>2008</v>
      </c>
      <c r="E537" t="s">
        <v>8</v>
      </c>
      <c r="F537" s="4">
        <v>9.5879629629629634E-2</v>
      </c>
      <c r="G537">
        <v>35</v>
      </c>
      <c r="H537" s="6">
        <f t="shared" ref="H537:H543" si="29">(200-100*F537/F$430)*K$1</f>
        <v>94.051627384960682</v>
      </c>
      <c r="I537" s="4"/>
      <c r="J537" s="4"/>
      <c r="L537" t="str">
        <f>VLOOKUP(B537,'свод по группам'!B$5:AA$185,26,FALSE)</f>
        <v>да</v>
      </c>
    </row>
    <row r="538" spans="1:12" ht="15" x14ac:dyDescent="0.3">
      <c r="A538" s="3">
        <v>57</v>
      </c>
      <c r="B538" t="s">
        <v>90</v>
      </c>
      <c r="C538" t="s">
        <v>229</v>
      </c>
      <c r="D538">
        <v>2007</v>
      </c>
      <c r="E538" t="s">
        <v>8</v>
      </c>
      <c r="F538" s="4">
        <v>0.1059837962962963</v>
      </c>
      <c r="G538">
        <v>57</v>
      </c>
      <c r="H538" s="6">
        <f t="shared" si="29"/>
        <v>74.455667789001112</v>
      </c>
      <c r="I538" s="4"/>
      <c r="J538" s="4"/>
      <c r="L538" t="str">
        <f>VLOOKUP(B538,'свод по группам'!B$5:AA$185,26,FALSE)</f>
        <v>да</v>
      </c>
    </row>
    <row r="539" spans="1:12" ht="15" x14ac:dyDescent="0.3">
      <c r="A539" s="3">
        <v>72</v>
      </c>
      <c r="B539" t="s">
        <v>63</v>
      </c>
      <c r="C539" t="s">
        <v>229</v>
      </c>
      <c r="D539">
        <v>2008</v>
      </c>
      <c r="E539" t="s">
        <v>8</v>
      </c>
      <c r="F539" s="4">
        <v>0.11498842592592594</v>
      </c>
      <c r="G539">
        <v>72</v>
      </c>
      <c r="H539" s="6">
        <f t="shared" si="29"/>
        <v>56.992143658810321</v>
      </c>
      <c r="I539" s="4"/>
      <c r="J539" s="4"/>
      <c r="L539" t="str">
        <f>VLOOKUP(B539,'свод по группам'!B$5:AA$185,26,FALSE)</f>
        <v>да</v>
      </c>
    </row>
    <row r="540" spans="1:12" ht="15" x14ac:dyDescent="0.3">
      <c r="A540" s="3">
        <v>74</v>
      </c>
      <c r="B540" t="s">
        <v>75</v>
      </c>
      <c r="C540" t="s">
        <v>229</v>
      </c>
      <c r="D540">
        <v>2008</v>
      </c>
      <c r="E540" t="s">
        <v>8</v>
      </c>
      <c r="F540" s="4">
        <v>0.11530092592592593</v>
      </c>
      <c r="G540">
        <v>74</v>
      </c>
      <c r="H540" s="6">
        <f t="shared" si="29"/>
        <v>56.386083052749683</v>
      </c>
      <c r="I540" s="4"/>
      <c r="J540" s="4"/>
      <c r="L540" t="str">
        <f>VLOOKUP(B540,'свод по группам'!B$5:AA$185,26,FALSE)</f>
        <v>да</v>
      </c>
    </row>
    <row r="541" spans="1:12" ht="15" x14ac:dyDescent="0.3">
      <c r="A541" s="3">
        <v>82</v>
      </c>
      <c r="B541" t="s">
        <v>92</v>
      </c>
      <c r="C541" t="s">
        <v>229</v>
      </c>
      <c r="D541">
        <v>2007</v>
      </c>
      <c r="E541" t="s">
        <v>8</v>
      </c>
      <c r="F541" s="4">
        <v>0.11971064814814815</v>
      </c>
      <c r="G541">
        <v>82</v>
      </c>
      <c r="H541" s="6">
        <f t="shared" si="29"/>
        <v>47.833894500561165</v>
      </c>
      <c r="I541" s="4"/>
      <c r="J541" s="4"/>
      <c r="L541" t="str">
        <f>VLOOKUP(B541,'свод по группам'!B$5:AA$185,26,FALSE)</f>
        <v>да</v>
      </c>
    </row>
    <row r="542" spans="1:12" ht="15" x14ac:dyDescent="0.3">
      <c r="A542" s="3">
        <v>84</v>
      </c>
      <c r="B542" t="s">
        <v>73</v>
      </c>
      <c r="C542" t="s">
        <v>229</v>
      </c>
      <c r="D542">
        <v>2008</v>
      </c>
      <c r="E542" t="s">
        <v>8</v>
      </c>
      <c r="F542" s="4">
        <v>0.12113425925925925</v>
      </c>
      <c r="G542">
        <v>84</v>
      </c>
      <c r="H542" s="6">
        <f t="shared" si="29"/>
        <v>45.072951739618446</v>
      </c>
      <c r="I542" s="4"/>
      <c r="J542" s="4"/>
      <c r="L542" t="str">
        <f>VLOOKUP(B542,'свод по группам'!B$5:AA$185,26,FALSE)</f>
        <v>да</v>
      </c>
    </row>
    <row r="543" spans="1:12" ht="15" x14ac:dyDescent="0.3">
      <c r="A543" s="3">
        <v>95</v>
      </c>
      <c r="B543" t="s">
        <v>64</v>
      </c>
      <c r="C543" t="s">
        <v>229</v>
      </c>
      <c r="D543">
        <v>2008</v>
      </c>
      <c r="E543" t="s">
        <v>10</v>
      </c>
      <c r="F543" s="4">
        <v>0.13304398148148147</v>
      </c>
      <c r="G543">
        <v>95</v>
      </c>
      <c r="H543" s="6">
        <f t="shared" si="29"/>
        <v>21.975308641975332</v>
      </c>
      <c r="I543" s="4"/>
      <c r="J543" s="4"/>
      <c r="L543" t="str">
        <f>VLOOKUP(B543,'свод по группам'!B$5:AA$185,26,FALSE)</f>
        <v>да</v>
      </c>
    </row>
    <row r="544" spans="1:12" ht="15" x14ac:dyDescent="0.3">
      <c r="A544" s="3">
        <v>102</v>
      </c>
      <c r="B544" t="s">
        <v>99</v>
      </c>
      <c r="C544" t="s">
        <v>229</v>
      </c>
      <c r="D544">
        <v>2007</v>
      </c>
      <c r="E544" t="s">
        <v>8</v>
      </c>
      <c r="F544" s="4">
        <v>0.14599537037037039</v>
      </c>
      <c r="G544">
        <v>102</v>
      </c>
      <c r="H544" s="6"/>
      <c r="I544" s="4"/>
      <c r="J544" s="4"/>
      <c r="L544" t="str">
        <f>VLOOKUP(B544,'свод по группам'!B$5:AA$185,26,FALSE)</f>
        <v>да</v>
      </c>
    </row>
    <row r="545" spans="1:12" ht="15" x14ac:dyDescent="0.3">
      <c r="A545" s="3"/>
      <c r="F545" s="4"/>
      <c r="H545" s="6"/>
      <c r="I545" s="4"/>
      <c r="J545" s="4"/>
    </row>
    <row r="546" spans="1:12" ht="15" x14ac:dyDescent="0.3">
      <c r="A546" s="3">
        <v>11</v>
      </c>
      <c r="B546" t="s">
        <v>637</v>
      </c>
      <c r="C546" t="s">
        <v>294</v>
      </c>
      <c r="D546">
        <v>2008</v>
      </c>
      <c r="E546" t="s">
        <v>8</v>
      </c>
      <c r="F546" s="4">
        <v>8.7858796296296296E-2</v>
      </c>
      <c r="G546">
        <v>11</v>
      </c>
      <c r="H546" s="6">
        <f t="shared" ref="H546:H551" si="30">(200-100*F546/F$430)*K$1</f>
        <v>109.60718294051627</v>
      </c>
      <c r="I546" s="4"/>
      <c r="J546" s="4"/>
      <c r="L546" t="e">
        <f>VLOOKUP(B546,'свод по группам'!B$5:AA$185,26,FALSE)</f>
        <v>#N/A</v>
      </c>
    </row>
    <row r="547" spans="1:12" ht="15" x14ac:dyDescent="0.3">
      <c r="A547" s="3">
        <v>75</v>
      </c>
      <c r="B547" t="s">
        <v>705</v>
      </c>
      <c r="C547" t="s">
        <v>294</v>
      </c>
      <c r="D547">
        <v>2007</v>
      </c>
      <c r="E547" t="s">
        <v>8</v>
      </c>
      <c r="F547" s="4">
        <v>0.11559027777777779</v>
      </c>
      <c r="G547">
        <v>75</v>
      </c>
      <c r="H547" s="6">
        <f t="shared" si="30"/>
        <v>55.824915824915792</v>
      </c>
      <c r="I547" s="4"/>
      <c r="J547" s="4"/>
      <c r="L547" t="e">
        <f>VLOOKUP(B547,'свод по группам'!B$5:AA$185,26,FALSE)</f>
        <v>#N/A</v>
      </c>
    </row>
    <row r="548" spans="1:12" ht="15" x14ac:dyDescent="0.3">
      <c r="A548" s="3">
        <v>96</v>
      </c>
      <c r="B548" t="s">
        <v>664</v>
      </c>
      <c r="C548" t="s">
        <v>294</v>
      </c>
      <c r="D548">
        <v>2007</v>
      </c>
      <c r="E548" t="s">
        <v>8</v>
      </c>
      <c r="F548" s="4">
        <v>0.13552083333333334</v>
      </c>
      <c r="G548">
        <v>96</v>
      </c>
      <c r="H548" s="6">
        <f t="shared" si="30"/>
        <v>17.171717171717159</v>
      </c>
      <c r="I548" s="4"/>
      <c r="J548" s="4"/>
      <c r="L548" t="e">
        <f>VLOOKUP(B548,'свод по группам'!B$5:AA$185,26,FALSE)</f>
        <v>#N/A</v>
      </c>
    </row>
    <row r="549" spans="1:12" ht="15" x14ac:dyDescent="0.3">
      <c r="A549" s="3">
        <v>99</v>
      </c>
      <c r="B549" t="s">
        <v>672</v>
      </c>
      <c r="C549" t="s">
        <v>294</v>
      </c>
      <c r="D549">
        <v>2007</v>
      </c>
      <c r="E549" t="s">
        <v>8</v>
      </c>
      <c r="F549" s="4">
        <v>0.14378472222222222</v>
      </c>
      <c r="G549">
        <v>99</v>
      </c>
      <c r="H549" s="6">
        <f t="shared" si="30"/>
        <v>1.1447811447811544</v>
      </c>
      <c r="I549" s="4"/>
      <c r="J549" s="4"/>
      <c r="L549" t="e">
        <f>VLOOKUP(B549,'свод по группам'!B$5:AA$185,26,FALSE)</f>
        <v>#N/A</v>
      </c>
    </row>
    <row r="550" spans="1:12" ht="15" x14ac:dyDescent="0.3">
      <c r="A550" s="3">
        <v>46</v>
      </c>
      <c r="B550" t="s">
        <v>184</v>
      </c>
      <c r="C550" t="s">
        <v>361</v>
      </c>
      <c r="D550">
        <v>2008</v>
      </c>
      <c r="E550" t="s">
        <v>8</v>
      </c>
      <c r="F550" s="4">
        <v>9.9791666666666667E-2</v>
      </c>
      <c r="G550">
        <v>46</v>
      </c>
      <c r="H550" s="6">
        <f t="shared" si="30"/>
        <v>86.464646464646464</v>
      </c>
      <c r="I550" s="4"/>
      <c r="J550" s="4"/>
      <c r="L550" t="e">
        <f>VLOOKUP(B550,'свод по группам'!B$5:AA$185,26,FALSE)</f>
        <v>#N/A</v>
      </c>
    </row>
    <row r="551" spans="1:12" ht="15" x14ac:dyDescent="0.3">
      <c r="A551" s="3">
        <v>87</v>
      </c>
      <c r="B551" t="s">
        <v>831</v>
      </c>
      <c r="C551" t="s">
        <v>815</v>
      </c>
      <c r="D551">
        <v>2008</v>
      </c>
      <c r="E551" t="s">
        <v>8</v>
      </c>
      <c r="F551" s="4">
        <v>0.12467592592592593</v>
      </c>
      <c r="G551">
        <v>87</v>
      </c>
      <c r="H551" s="6">
        <f t="shared" si="30"/>
        <v>38.204264870931524</v>
      </c>
      <c r="I551" s="4"/>
      <c r="J551" s="4"/>
      <c r="L551" t="e">
        <f>VLOOKUP(B551,'свод по группам'!B$5:AA$185,26,FALSE)</f>
        <v>#N/A</v>
      </c>
    </row>
    <row r="552" spans="1:12" ht="15" x14ac:dyDescent="0.3">
      <c r="A552" s="3">
        <v>108</v>
      </c>
      <c r="B552" t="s">
        <v>834</v>
      </c>
      <c r="C552" t="s">
        <v>815</v>
      </c>
      <c r="D552">
        <v>2008</v>
      </c>
      <c r="E552" t="s">
        <v>10</v>
      </c>
      <c r="F552" s="4">
        <v>0.15934027777777779</v>
      </c>
      <c r="G552">
        <v>108</v>
      </c>
      <c r="H552" s="6"/>
      <c r="I552" s="4"/>
      <c r="J552" s="4"/>
      <c r="L552" t="e">
        <f>VLOOKUP(B552,'свод по группам'!B$5:AA$185,26,FALSE)</f>
        <v>#N/A</v>
      </c>
    </row>
    <row r="553" spans="1:12" ht="15" x14ac:dyDescent="0.3">
      <c r="A553" s="3">
        <v>42</v>
      </c>
      <c r="B553" t="s">
        <v>635</v>
      </c>
      <c r="C553" t="s">
        <v>271</v>
      </c>
      <c r="D553">
        <v>2008</v>
      </c>
      <c r="E553" t="s">
        <v>8</v>
      </c>
      <c r="F553" s="4">
        <v>9.7407407407407401E-2</v>
      </c>
      <c r="G553">
        <v>42</v>
      </c>
      <c r="H553" s="6">
        <f>(200-100*F553/F$430)*K$1</f>
        <v>91.088664421997748</v>
      </c>
      <c r="I553" s="4"/>
      <c r="J553" s="4"/>
      <c r="L553" t="e">
        <f>VLOOKUP(B553,'свод по группам'!B$5:AA$185,26,FALSE)</f>
        <v>#N/A</v>
      </c>
    </row>
    <row r="554" spans="1:12" ht="15" x14ac:dyDescent="0.3">
      <c r="A554" s="3">
        <v>62</v>
      </c>
      <c r="B554" t="s">
        <v>656</v>
      </c>
      <c r="C554" t="s">
        <v>326</v>
      </c>
      <c r="D554">
        <v>2007</v>
      </c>
      <c r="E554" t="s">
        <v>7</v>
      </c>
      <c r="F554" s="4">
        <v>0.11115740740740741</v>
      </c>
      <c r="G554">
        <v>62</v>
      </c>
      <c r="H554" s="6">
        <f>(200-100*F554/F$430)*K$1</f>
        <v>64.421997755331105</v>
      </c>
      <c r="I554" s="4"/>
      <c r="J554" s="4"/>
      <c r="L554" t="e">
        <f>VLOOKUP(B554,'свод по группам'!B$5:AA$185,26,FALSE)</f>
        <v>#N/A</v>
      </c>
    </row>
    <row r="555" spans="1:12" ht="15" x14ac:dyDescent="0.3">
      <c r="A555" s="3">
        <v>81</v>
      </c>
      <c r="B555" t="s">
        <v>674</v>
      </c>
      <c r="C555" t="s">
        <v>326</v>
      </c>
      <c r="D555">
        <v>2007</v>
      </c>
      <c r="E555" t="s">
        <v>8</v>
      </c>
      <c r="F555" s="4">
        <v>0.11872685185185185</v>
      </c>
      <c r="G555" t="s">
        <v>830</v>
      </c>
      <c r="H555" s="6">
        <f>(200-100*F555/F$430)*K$1</f>
        <v>49.741863075196392</v>
      </c>
      <c r="I555" s="4"/>
      <c r="J555" s="4"/>
      <c r="L555" t="e">
        <f>VLOOKUP(B555,'свод по группам'!B$5:AA$185,26,FALSE)</f>
        <v>#N/A</v>
      </c>
    </row>
    <row r="556" spans="1:12" ht="15" x14ac:dyDescent="0.3">
      <c r="A556" s="3">
        <v>118</v>
      </c>
      <c r="B556" t="s">
        <v>837</v>
      </c>
      <c r="C556" t="s">
        <v>326</v>
      </c>
      <c r="D556">
        <v>2008</v>
      </c>
      <c r="E556" t="s">
        <v>44</v>
      </c>
      <c r="F556" s="4">
        <v>5.378472222222222E-2</v>
      </c>
      <c r="H556" s="6"/>
      <c r="L556" t="e">
        <f>VLOOKUP(B556,'свод по группам'!B$5:AA$185,26,FALSE)</f>
        <v>#N/A</v>
      </c>
    </row>
    <row r="557" spans="1:12" ht="15" x14ac:dyDescent="0.3">
      <c r="A557" s="3">
        <v>128</v>
      </c>
      <c r="B557" t="s">
        <v>703</v>
      </c>
      <c r="C557" t="s">
        <v>326</v>
      </c>
      <c r="D557">
        <v>2008</v>
      </c>
      <c r="E557" t="s">
        <v>44</v>
      </c>
      <c r="F557" s="4">
        <v>0.10128472222222222</v>
      </c>
      <c r="H557" s="6"/>
      <c r="J557" s="4"/>
      <c r="L557" t="e">
        <f>VLOOKUP(B557,'свод по группам'!B$5:AA$185,26,FALSE)</f>
        <v>#N/A</v>
      </c>
    </row>
    <row r="558" spans="1:12" ht="15" x14ac:dyDescent="0.3">
      <c r="A558" s="3">
        <v>132</v>
      </c>
      <c r="B558" t="s">
        <v>707</v>
      </c>
      <c r="C558" t="s">
        <v>326</v>
      </c>
      <c r="D558">
        <v>2008</v>
      </c>
      <c r="E558" t="s">
        <v>44</v>
      </c>
      <c r="F558" s="4">
        <v>0.12208333333333332</v>
      </c>
      <c r="H558" s="6"/>
      <c r="J558" s="4"/>
      <c r="L558" t="e">
        <f>VLOOKUP(B558,'свод по группам'!B$5:AA$185,26,FALSE)</f>
        <v>#N/A</v>
      </c>
    </row>
    <row r="559" spans="1:12" ht="15" x14ac:dyDescent="0.3">
      <c r="A559" s="3">
        <v>134</v>
      </c>
      <c r="B559" t="s">
        <v>711</v>
      </c>
      <c r="C559" t="s">
        <v>326</v>
      </c>
      <c r="D559">
        <v>2008</v>
      </c>
      <c r="E559" t="s">
        <v>44</v>
      </c>
      <c r="F559" s="4">
        <v>0.13116898148148148</v>
      </c>
      <c r="H559" s="6"/>
      <c r="J559" s="4"/>
      <c r="L559" t="e">
        <f>VLOOKUP(B559,'свод по группам'!B$5:AA$185,26,FALSE)</f>
        <v>#N/A</v>
      </c>
    </row>
    <row r="560" spans="1:12" ht="15" x14ac:dyDescent="0.3">
      <c r="A560" s="3">
        <v>135</v>
      </c>
      <c r="B560" t="s">
        <v>710</v>
      </c>
      <c r="C560" t="s">
        <v>326</v>
      </c>
      <c r="D560">
        <v>2008</v>
      </c>
      <c r="E560" t="s">
        <v>44</v>
      </c>
      <c r="F560" s="4">
        <v>0.13446759259259258</v>
      </c>
      <c r="H560" s="6"/>
      <c r="I560" s="4"/>
      <c r="L560" t="e">
        <f>VLOOKUP(B560,'свод по группам'!B$5:AA$185,26,FALSE)</f>
        <v>#N/A</v>
      </c>
    </row>
    <row r="561" spans="1:12" ht="15" x14ac:dyDescent="0.3">
      <c r="A561" s="3">
        <v>22</v>
      </c>
      <c r="B561" t="s">
        <v>175</v>
      </c>
      <c r="C561" t="s">
        <v>272</v>
      </c>
      <c r="D561">
        <v>2007</v>
      </c>
      <c r="E561" t="s">
        <v>8</v>
      </c>
      <c r="F561" s="4">
        <v>9.0127314814814827E-2</v>
      </c>
      <c r="G561">
        <v>22</v>
      </c>
      <c r="H561" s="6">
        <f>(200-100*F561/F$430)*K$1</f>
        <v>105.20763187429853</v>
      </c>
      <c r="I561" s="4"/>
      <c r="J561" s="4"/>
      <c r="L561" t="e">
        <f>VLOOKUP(B561,'свод по группам'!B$5:AA$185,26,FALSE)</f>
        <v>#N/A</v>
      </c>
    </row>
    <row r="562" spans="1:12" ht="15" x14ac:dyDescent="0.3">
      <c r="A562" s="3">
        <v>51</v>
      </c>
      <c r="B562" t="s">
        <v>181</v>
      </c>
      <c r="C562" t="s">
        <v>272</v>
      </c>
      <c r="D562">
        <v>2008</v>
      </c>
      <c r="E562" t="s">
        <v>8</v>
      </c>
      <c r="F562" s="4">
        <v>0.10181712962962963</v>
      </c>
      <c r="G562">
        <v>51</v>
      </c>
      <c r="H562" s="6">
        <f>(200-100*F562/F$430)*K$1</f>
        <v>82.53647586980918</v>
      </c>
      <c r="I562" s="4"/>
      <c r="J562" s="4"/>
      <c r="L562" t="e">
        <f>VLOOKUP(B562,'свод по группам'!B$5:AA$185,26,FALSE)</f>
        <v>#N/A</v>
      </c>
    </row>
    <row r="563" spans="1:12" ht="15" x14ac:dyDescent="0.3">
      <c r="A563" s="3">
        <v>76</v>
      </c>
      <c r="B563" t="s">
        <v>176</v>
      </c>
      <c r="C563" t="s">
        <v>272</v>
      </c>
      <c r="D563">
        <v>2008</v>
      </c>
      <c r="E563" t="s">
        <v>8</v>
      </c>
      <c r="F563" s="4">
        <v>0.11592592592592592</v>
      </c>
      <c r="G563">
        <v>76</v>
      </c>
      <c r="H563" s="6">
        <f>(200-100*F563/F$430)*K$1</f>
        <v>55.173961840628536</v>
      </c>
      <c r="I563" s="4"/>
      <c r="J563" s="4"/>
      <c r="L563" t="e">
        <f>VLOOKUP(B563,'свод по группам'!B$5:AA$185,26,FALSE)</f>
        <v>#N/A</v>
      </c>
    </row>
    <row r="564" spans="1:12" ht="15" x14ac:dyDescent="0.3">
      <c r="A564" s="3">
        <v>77</v>
      </c>
      <c r="B564" t="s">
        <v>178</v>
      </c>
      <c r="C564" t="s">
        <v>272</v>
      </c>
      <c r="D564">
        <v>2008</v>
      </c>
      <c r="E564" t="s">
        <v>8</v>
      </c>
      <c r="F564" s="4">
        <v>0.11657407407407407</v>
      </c>
      <c r="G564">
        <v>77</v>
      </c>
      <c r="H564" s="6">
        <f>(200-100*F564/F$430)*K$1</f>
        <v>53.9169472502806</v>
      </c>
      <c r="I564" s="4"/>
      <c r="J564" s="4"/>
      <c r="L564" t="e">
        <f>VLOOKUP(B564,'свод по группам'!B$5:AA$185,26,FALSE)</f>
        <v>#N/A</v>
      </c>
    </row>
    <row r="565" spans="1:12" ht="15" x14ac:dyDescent="0.3">
      <c r="A565" s="3">
        <v>86</v>
      </c>
      <c r="B565" t="s">
        <v>211</v>
      </c>
      <c r="C565" t="s">
        <v>272</v>
      </c>
      <c r="D565">
        <v>2008</v>
      </c>
      <c r="E565" t="s">
        <v>8</v>
      </c>
      <c r="F565" s="4">
        <v>0.12234953703703703</v>
      </c>
      <c r="G565">
        <v>86</v>
      </c>
      <c r="H565" s="6">
        <f>(200-100*F565/F$430)*K$1</f>
        <v>42.716049382716022</v>
      </c>
      <c r="I565" s="4"/>
      <c r="J565" s="4"/>
      <c r="L565" t="e">
        <f>VLOOKUP(B565,'свод по группам'!B$5:AA$185,26,FALSE)</f>
        <v>#N/A</v>
      </c>
    </row>
    <row r="566" spans="1:12" ht="15" x14ac:dyDescent="0.3">
      <c r="A566" s="3">
        <v>111</v>
      </c>
      <c r="B566" t="s">
        <v>187</v>
      </c>
      <c r="C566" t="s">
        <v>272</v>
      </c>
      <c r="D566">
        <v>2008</v>
      </c>
      <c r="E566" t="s">
        <v>8</v>
      </c>
      <c r="F566" s="4">
        <v>0.17299768518518518</v>
      </c>
      <c r="G566">
        <v>111</v>
      </c>
      <c r="H566" s="6"/>
      <c r="I566" s="4"/>
      <c r="J566" s="4"/>
      <c r="L566" t="e">
        <f>VLOOKUP(B566,'свод по группам'!B$5:AA$185,26,FALSE)</f>
        <v>#N/A</v>
      </c>
    </row>
    <row r="567" spans="1:12" x14ac:dyDescent="0.3">
      <c r="H567" s="6"/>
      <c r="L567" t="e">
        <f>VLOOKUP(B567,'свод по группам'!B$5:AA$185,26,FALSE)</f>
        <v>#N/A</v>
      </c>
    </row>
    <row r="568" spans="1:12" ht="23.4" x14ac:dyDescent="0.3">
      <c r="A568" s="8" t="s">
        <v>115</v>
      </c>
      <c r="H568" s="6"/>
      <c r="L568" t="e">
        <f>VLOOKUP(B568,'свод по группам'!B$5:AA$185,26,FALSE)</f>
        <v>#N/A</v>
      </c>
    </row>
    <row r="569" spans="1:12" x14ac:dyDescent="0.3">
      <c r="H569" s="6"/>
      <c r="L569" t="e">
        <f>VLOOKUP(B569,'свод по группам'!B$5:AA$185,26,FALSE)</f>
        <v>#N/A</v>
      </c>
    </row>
    <row r="570" spans="1:12" ht="15" x14ac:dyDescent="0.3">
      <c r="A570" s="2" t="s">
        <v>0</v>
      </c>
      <c r="B570" t="s">
        <v>1</v>
      </c>
      <c r="C570" t="s">
        <v>2</v>
      </c>
      <c r="D570" t="s">
        <v>3</v>
      </c>
      <c r="E570" t="s">
        <v>4</v>
      </c>
      <c r="F570" t="s">
        <v>793</v>
      </c>
      <c r="G570" t="s">
        <v>6</v>
      </c>
      <c r="H570" s="6"/>
      <c r="L570" t="str">
        <f>VLOOKUP(B570,'свод по группам'!B$5:AA$185,26,FALSE)</f>
        <v>да</v>
      </c>
    </row>
    <row r="571" spans="1:12" ht="15" x14ac:dyDescent="0.3">
      <c r="A571" s="3">
        <v>1</v>
      </c>
      <c r="B571" t="s">
        <v>720</v>
      </c>
      <c r="C571" t="s">
        <v>228</v>
      </c>
      <c r="D571">
        <v>2006</v>
      </c>
      <c r="E571" t="s">
        <v>7</v>
      </c>
      <c r="F571" s="4">
        <v>8.0046296296296296E-2</v>
      </c>
      <c r="G571">
        <v>1</v>
      </c>
      <c r="H571" s="6">
        <f t="shared" ref="H571:H595" si="31">(200-100*F571/F$571)*K$1</f>
        <v>140</v>
      </c>
      <c r="I571" s="4"/>
      <c r="J571" s="4"/>
      <c r="L571" t="e">
        <f>VLOOKUP(B571,'свод по группам'!B$5:AA$185,26,FALSE)</f>
        <v>#N/A</v>
      </c>
    </row>
    <row r="572" spans="1:12" ht="15" x14ac:dyDescent="0.3">
      <c r="A572" s="3">
        <v>48</v>
      </c>
      <c r="B572" t="s">
        <v>765</v>
      </c>
      <c r="C572" t="s">
        <v>277</v>
      </c>
      <c r="D572">
        <v>2006</v>
      </c>
      <c r="E572" t="s">
        <v>7</v>
      </c>
      <c r="F572" s="4">
        <v>0.11776620370370371</v>
      </c>
      <c r="G572">
        <v>48</v>
      </c>
      <c r="H572" s="6">
        <f t="shared" si="31"/>
        <v>74.028340080971645</v>
      </c>
      <c r="I572" s="4"/>
      <c r="J572" s="4"/>
      <c r="L572" t="e">
        <f>VLOOKUP(B572,'свод по группам'!B$5:AA$185,26,FALSE)</f>
        <v>#N/A</v>
      </c>
    </row>
    <row r="573" spans="1:12" ht="15" x14ac:dyDescent="0.3">
      <c r="A573" s="3">
        <v>5</v>
      </c>
      <c r="B573" t="s">
        <v>726</v>
      </c>
      <c r="C573" t="s">
        <v>321</v>
      </c>
      <c r="D573">
        <v>2006</v>
      </c>
      <c r="E573" t="s">
        <v>7</v>
      </c>
      <c r="F573" s="4">
        <v>9.0266203703703696E-2</v>
      </c>
      <c r="G573">
        <v>5</v>
      </c>
      <c r="H573" s="6">
        <f t="shared" si="31"/>
        <v>122.12550607287449</v>
      </c>
      <c r="I573" s="4"/>
      <c r="J573" s="4"/>
      <c r="L573" t="e">
        <f>VLOOKUP(B573,'свод по группам'!B$5:AA$185,26,FALSE)</f>
        <v>#N/A</v>
      </c>
    </row>
    <row r="574" spans="1:12" ht="15" x14ac:dyDescent="0.3">
      <c r="A574" s="3">
        <v>9</v>
      </c>
      <c r="B574" t="s">
        <v>739</v>
      </c>
      <c r="C574" t="s">
        <v>321</v>
      </c>
      <c r="D574">
        <v>2006</v>
      </c>
      <c r="E574" t="s">
        <v>7</v>
      </c>
      <c r="F574" s="4">
        <v>9.228009259259258E-2</v>
      </c>
      <c r="G574">
        <v>9</v>
      </c>
      <c r="H574" s="6">
        <f t="shared" si="31"/>
        <v>118.60323886639678</v>
      </c>
      <c r="I574" s="4"/>
      <c r="J574" s="4"/>
      <c r="L574" t="e">
        <f>VLOOKUP(B574,'свод по группам'!B$5:AA$185,26,FALSE)</f>
        <v>#N/A</v>
      </c>
    </row>
    <row r="575" spans="1:12" ht="15" x14ac:dyDescent="0.3">
      <c r="A575" s="3">
        <v>13</v>
      </c>
      <c r="B575" t="s">
        <v>742</v>
      </c>
      <c r="C575" t="s">
        <v>321</v>
      </c>
      <c r="D575">
        <v>2006</v>
      </c>
      <c r="E575" t="s">
        <v>7</v>
      </c>
      <c r="F575" s="4">
        <v>9.5636574074074068E-2</v>
      </c>
      <c r="G575">
        <v>13</v>
      </c>
      <c r="H575" s="6">
        <f t="shared" si="31"/>
        <v>112.73279352226722</v>
      </c>
      <c r="I575" s="4"/>
      <c r="J575" s="4"/>
      <c r="L575" t="e">
        <f>VLOOKUP(B575,'свод по группам'!B$5:AA$185,26,FALSE)</f>
        <v>#N/A</v>
      </c>
    </row>
    <row r="576" spans="1:12" ht="15" x14ac:dyDescent="0.3">
      <c r="A576" s="3">
        <v>18</v>
      </c>
      <c r="B576" t="s">
        <v>751</v>
      </c>
      <c r="C576" t="s">
        <v>752</v>
      </c>
      <c r="D576">
        <v>2006</v>
      </c>
      <c r="E576" t="s">
        <v>7</v>
      </c>
      <c r="F576" s="4">
        <v>9.9467592592592594E-2</v>
      </c>
      <c r="G576">
        <v>18</v>
      </c>
      <c r="H576" s="6">
        <f t="shared" si="31"/>
        <v>106.03238866396761</v>
      </c>
      <c r="I576" s="4"/>
      <c r="J576" s="4"/>
      <c r="L576" t="e">
        <f>VLOOKUP(B576,'свод по группам'!B$5:AA$185,26,FALSE)</f>
        <v>#N/A</v>
      </c>
    </row>
    <row r="577" spans="1:12" ht="15" x14ac:dyDescent="0.3">
      <c r="A577" s="3">
        <v>8</v>
      </c>
      <c r="B577" t="s">
        <v>724</v>
      </c>
      <c r="C577" t="s">
        <v>228</v>
      </c>
      <c r="D577">
        <v>2006</v>
      </c>
      <c r="E577" t="s">
        <v>7</v>
      </c>
      <c r="F577" s="4">
        <v>9.1562499999999991E-2</v>
      </c>
      <c r="G577">
        <v>8</v>
      </c>
      <c r="H577" s="6">
        <f t="shared" si="31"/>
        <v>119.8582995951417</v>
      </c>
      <c r="I577" s="4"/>
      <c r="J577" s="4"/>
      <c r="L577" t="e">
        <f>VLOOKUP(B577,'свод по группам'!B$5:AA$185,26,FALSE)</f>
        <v>#N/A</v>
      </c>
    </row>
    <row r="578" spans="1:12" ht="15" x14ac:dyDescent="0.3">
      <c r="A578" s="3">
        <v>14</v>
      </c>
      <c r="B578" t="s">
        <v>747</v>
      </c>
      <c r="C578" t="s">
        <v>228</v>
      </c>
      <c r="D578">
        <v>2006</v>
      </c>
      <c r="E578" t="s">
        <v>8</v>
      </c>
      <c r="F578" s="4">
        <v>9.5671296296296296E-2</v>
      </c>
      <c r="G578">
        <v>14</v>
      </c>
      <c r="H578" s="6">
        <f t="shared" si="31"/>
        <v>112.67206477732792</v>
      </c>
      <c r="I578" s="4"/>
      <c r="J578" s="4"/>
      <c r="L578" t="e">
        <f>VLOOKUP(B578,'свод по группам'!B$5:AA$185,26,FALSE)</f>
        <v>#N/A</v>
      </c>
    </row>
    <row r="579" spans="1:12" ht="15" x14ac:dyDescent="0.3">
      <c r="A579" s="3">
        <v>41</v>
      </c>
      <c r="B579" t="s">
        <v>722</v>
      </c>
      <c r="C579" t="s">
        <v>228</v>
      </c>
      <c r="D579">
        <v>2005</v>
      </c>
      <c r="E579" t="s">
        <v>7</v>
      </c>
      <c r="F579" s="4">
        <v>0.11472222222222223</v>
      </c>
      <c r="G579">
        <v>41</v>
      </c>
      <c r="H579" s="6">
        <f t="shared" si="31"/>
        <v>79.352226720647764</v>
      </c>
      <c r="I579" s="4"/>
      <c r="J579" s="4"/>
      <c r="L579" t="e">
        <f>VLOOKUP(B579,'свод по группам'!B$5:AA$185,26,FALSE)</f>
        <v>#N/A</v>
      </c>
    </row>
    <row r="580" spans="1:12" ht="15" x14ac:dyDescent="0.3">
      <c r="A580" s="3">
        <v>4</v>
      </c>
      <c r="B580" t="s">
        <v>723</v>
      </c>
      <c r="C580" t="s">
        <v>222</v>
      </c>
      <c r="D580">
        <v>2006</v>
      </c>
      <c r="E580" t="s">
        <v>7</v>
      </c>
      <c r="F580" s="4">
        <v>8.6145833333333324E-2</v>
      </c>
      <c r="G580">
        <v>4</v>
      </c>
      <c r="H580" s="6">
        <f t="shared" si="31"/>
        <v>129.33198380566802</v>
      </c>
      <c r="I580" s="4"/>
      <c r="J580" s="4"/>
      <c r="L580" t="e">
        <f>VLOOKUP(B580,'свод по группам'!B$5:AA$185,26,FALSE)</f>
        <v>#N/A</v>
      </c>
    </row>
    <row r="581" spans="1:12" ht="15" x14ac:dyDescent="0.3">
      <c r="A581" s="3">
        <v>6</v>
      </c>
      <c r="B581" t="s">
        <v>839</v>
      </c>
      <c r="C581" t="s">
        <v>222</v>
      </c>
      <c r="D581">
        <v>2005</v>
      </c>
      <c r="E581" t="s">
        <v>7</v>
      </c>
      <c r="F581" s="4">
        <v>9.0277777777777776E-2</v>
      </c>
      <c r="G581">
        <v>6</v>
      </c>
      <c r="H581" s="6">
        <f t="shared" si="31"/>
        <v>122.10526315789474</v>
      </c>
      <c r="I581" s="4"/>
      <c r="J581" s="4"/>
      <c r="L581" t="e">
        <f>VLOOKUP(B581,'свод по группам'!B$5:AA$185,26,FALSE)</f>
        <v>#N/A</v>
      </c>
    </row>
    <row r="582" spans="1:12" ht="15" x14ac:dyDescent="0.3">
      <c r="A582" s="3">
        <v>10</v>
      </c>
      <c r="B582" t="s">
        <v>737</v>
      </c>
      <c r="C582" t="s">
        <v>222</v>
      </c>
      <c r="D582">
        <v>2005</v>
      </c>
      <c r="E582" t="s">
        <v>7</v>
      </c>
      <c r="F582" s="4">
        <v>9.2407407407407396E-2</v>
      </c>
      <c r="G582">
        <v>10</v>
      </c>
      <c r="H582" s="6">
        <f t="shared" si="31"/>
        <v>118.38056680161942</v>
      </c>
      <c r="I582" s="4"/>
      <c r="J582" s="4"/>
      <c r="L582" t="e">
        <f>VLOOKUP(B582,'свод по группам'!B$5:AA$185,26,FALSE)</f>
        <v>#N/A</v>
      </c>
    </row>
    <row r="583" spans="1:12" ht="15" x14ac:dyDescent="0.3">
      <c r="A583" s="3">
        <v>15</v>
      </c>
      <c r="B583" t="s">
        <v>760</v>
      </c>
      <c r="C583" t="s">
        <v>222</v>
      </c>
      <c r="D583">
        <v>2006</v>
      </c>
      <c r="E583" t="s">
        <v>7</v>
      </c>
      <c r="F583" s="4">
        <v>9.5752314814814818E-2</v>
      </c>
      <c r="G583">
        <v>15</v>
      </c>
      <c r="H583" s="6">
        <f t="shared" si="31"/>
        <v>112.53036437246963</v>
      </c>
      <c r="I583" s="4"/>
      <c r="J583" s="4"/>
      <c r="L583" t="e">
        <f>VLOOKUP(B583,'свод по группам'!B$5:AA$185,26,FALSE)</f>
        <v>#N/A</v>
      </c>
    </row>
    <row r="584" spans="1:12" ht="15" x14ac:dyDescent="0.3">
      <c r="A584" s="3">
        <v>19</v>
      </c>
      <c r="B584" t="s">
        <v>840</v>
      </c>
      <c r="C584" t="s">
        <v>222</v>
      </c>
      <c r="D584">
        <v>2005</v>
      </c>
      <c r="E584" t="s">
        <v>7</v>
      </c>
      <c r="F584" s="4">
        <v>0.10061342592592593</v>
      </c>
      <c r="G584">
        <v>19</v>
      </c>
      <c r="H584" s="6">
        <f t="shared" si="31"/>
        <v>104.02834008097167</v>
      </c>
      <c r="I584" s="4"/>
      <c r="J584" s="4"/>
      <c r="L584" t="e">
        <f>VLOOKUP(B584,'свод по группам'!B$5:AA$185,26,FALSE)</f>
        <v>#N/A</v>
      </c>
    </row>
    <row r="585" spans="1:12" ht="15" x14ac:dyDescent="0.3">
      <c r="A585" s="3">
        <v>24</v>
      </c>
      <c r="B585" t="s">
        <v>750</v>
      </c>
      <c r="C585" t="s">
        <v>222</v>
      </c>
      <c r="D585">
        <v>2006</v>
      </c>
      <c r="E585" t="s">
        <v>7</v>
      </c>
      <c r="F585" s="4">
        <v>0.10332175925925925</v>
      </c>
      <c r="G585">
        <v>24</v>
      </c>
      <c r="H585" s="6">
        <f t="shared" si="31"/>
        <v>99.291497975708481</v>
      </c>
      <c r="I585" s="4"/>
      <c r="J585" s="4"/>
      <c r="L585" t="e">
        <f>VLOOKUP(B585,'свод по группам'!B$5:AA$185,26,FALSE)</f>
        <v>#N/A</v>
      </c>
    </row>
    <row r="586" spans="1:12" ht="15" x14ac:dyDescent="0.3">
      <c r="A586" s="3">
        <v>25</v>
      </c>
      <c r="B586" t="s">
        <v>741</v>
      </c>
      <c r="C586" t="s">
        <v>222</v>
      </c>
      <c r="D586">
        <v>2005</v>
      </c>
      <c r="E586" t="s">
        <v>7</v>
      </c>
      <c r="F586" s="4">
        <v>0.1034837962962963</v>
      </c>
      <c r="G586">
        <v>25</v>
      </c>
      <c r="H586" s="6">
        <f t="shared" si="31"/>
        <v>99.008097165991913</v>
      </c>
      <c r="I586" s="4"/>
      <c r="J586" s="4"/>
      <c r="L586" t="e">
        <f>VLOOKUP(B586,'свод по группам'!B$5:AA$185,26,FALSE)</f>
        <v>#N/A</v>
      </c>
    </row>
    <row r="587" spans="1:12" ht="15" x14ac:dyDescent="0.3">
      <c r="A587" s="3">
        <v>34</v>
      </c>
      <c r="B587" t="s">
        <v>762</v>
      </c>
      <c r="C587" t="s">
        <v>222</v>
      </c>
      <c r="D587">
        <v>2006</v>
      </c>
      <c r="E587" t="s">
        <v>8</v>
      </c>
      <c r="F587" s="4">
        <v>0.10782407407407407</v>
      </c>
      <c r="G587">
        <v>34</v>
      </c>
      <c r="H587" s="6">
        <f t="shared" si="31"/>
        <v>91.41700404858301</v>
      </c>
      <c r="I587" s="4"/>
      <c r="J587" s="4"/>
      <c r="L587" t="e">
        <f>VLOOKUP(B587,'свод по группам'!B$5:AA$185,26,FALSE)</f>
        <v>#N/A</v>
      </c>
    </row>
    <row r="588" spans="1:12" ht="15" x14ac:dyDescent="0.3">
      <c r="A588" s="3">
        <v>42</v>
      </c>
      <c r="B588" t="s">
        <v>744</v>
      </c>
      <c r="C588" t="s">
        <v>222</v>
      </c>
      <c r="D588">
        <v>2006</v>
      </c>
      <c r="E588" t="s">
        <v>7</v>
      </c>
      <c r="F588" s="4">
        <v>0.11506944444444445</v>
      </c>
      <c r="G588">
        <v>42</v>
      </c>
      <c r="H588" s="6">
        <f t="shared" si="31"/>
        <v>78.744939271255049</v>
      </c>
      <c r="I588" s="4"/>
      <c r="J588" s="4"/>
      <c r="L588" t="e">
        <f>VLOOKUP(B588,'свод по группам'!B$5:AA$185,26,FALSE)</f>
        <v>#N/A</v>
      </c>
    </row>
    <row r="589" spans="1:12" ht="15" x14ac:dyDescent="0.3">
      <c r="A589" s="3">
        <v>49</v>
      </c>
      <c r="B589" t="s">
        <v>791</v>
      </c>
      <c r="C589" t="s">
        <v>222</v>
      </c>
      <c r="D589">
        <v>2005</v>
      </c>
      <c r="E589" t="s">
        <v>7</v>
      </c>
      <c r="F589" s="4">
        <v>0.1196875</v>
      </c>
      <c r="G589">
        <v>49</v>
      </c>
      <c r="H589" s="6">
        <f t="shared" si="31"/>
        <v>70.668016194331969</v>
      </c>
      <c r="I589" s="4"/>
      <c r="J589" s="4"/>
      <c r="L589" t="e">
        <f>VLOOKUP(B589,'свод по группам'!B$5:AA$185,26,FALSE)</f>
        <v>#N/A</v>
      </c>
    </row>
    <row r="590" spans="1:12" ht="15" x14ac:dyDescent="0.3">
      <c r="A590" s="3">
        <v>59</v>
      </c>
      <c r="B590" t="s">
        <v>756</v>
      </c>
      <c r="C590" t="s">
        <v>222</v>
      </c>
      <c r="D590">
        <v>2005</v>
      </c>
      <c r="E590" t="s">
        <v>7</v>
      </c>
      <c r="F590" s="4">
        <v>0.12575231481481483</v>
      </c>
      <c r="G590" t="s">
        <v>843</v>
      </c>
      <c r="H590" s="6">
        <f t="shared" si="31"/>
        <v>60.060728744939226</v>
      </c>
      <c r="I590" s="4"/>
      <c r="J590" s="4"/>
      <c r="L590" t="e">
        <f>VLOOKUP(B590,'свод по группам'!B$5:AA$185,26,FALSE)</f>
        <v>#N/A</v>
      </c>
    </row>
    <row r="591" spans="1:12" ht="15" x14ac:dyDescent="0.3">
      <c r="A591" s="3">
        <v>60</v>
      </c>
      <c r="B591" t="s">
        <v>755</v>
      </c>
      <c r="C591" t="s">
        <v>222</v>
      </c>
      <c r="D591">
        <v>2005</v>
      </c>
      <c r="E591" t="s">
        <v>7</v>
      </c>
      <c r="F591" s="4">
        <v>0.12584490740740742</v>
      </c>
      <c r="G591">
        <v>60</v>
      </c>
      <c r="H591" s="6">
        <f t="shared" si="31"/>
        <v>59.898785425101174</v>
      </c>
      <c r="I591" s="4"/>
      <c r="J591" s="4"/>
      <c r="L591" t="e">
        <f>VLOOKUP(B591,'свод по группам'!B$5:AA$185,26,FALSE)</f>
        <v>#N/A</v>
      </c>
    </row>
    <row r="592" spans="1:12" ht="15" x14ac:dyDescent="0.3">
      <c r="A592" s="3">
        <v>66</v>
      </c>
      <c r="B592" t="s">
        <v>786</v>
      </c>
      <c r="C592" t="s">
        <v>222</v>
      </c>
      <c r="D592">
        <v>2005</v>
      </c>
      <c r="E592" t="s">
        <v>7</v>
      </c>
      <c r="F592" s="4">
        <v>0.13579861111111111</v>
      </c>
      <c r="G592">
        <v>66</v>
      </c>
      <c r="H592" s="6">
        <f t="shared" si="31"/>
        <v>42.489878542510112</v>
      </c>
      <c r="I592" s="4"/>
      <c r="J592" s="4"/>
      <c r="L592" t="e">
        <f>VLOOKUP(B592,'свод по группам'!B$5:AA$185,26,FALSE)</f>
        <v>#N/A</v>
      </c>
    </row>
    <row r="593" spans="1:12" ht="15" x14ac:dyDescent="0.3">
      <c r="A593" s="3">
        <v>67</v>
      </c>
      <c r="B593" t="s">
        <v>779</v>
      </c>
      <c r="C593" t="s">
        <v>222</v>
      </c>
      <c r="D593">
        <v>2006</v>
      </c>
      <c r="E593" t="s">
        <v>8</v>
      </c>
      <c r="F593" s="4">
        <v>0.13743055555555556</v>
      </c>
      <c r="G593">
        <v>67</v>
      </c>
      <c r="H593" s="6">
        <f t="shared" si="31"/>
        <v>39.63562753036436</v>
      </c>
      <c r="I593" s="4"/>
      <c r="J593" s="4"/>
      <c r="L593" t="e">
        <f>VLOOKUP(B593,'свод по группам'!B$5:AA$185,26,FALSE)</f>
        <v>#N/A</v>
      </c>
    </row>
    <row r="594" spans="1:12" ht="15" x14ac:dyDescent="0.3">
      <c r="A594" s="3">
        <v>74</v>
      </c>
      <c r="B594" t="s">
        <v>781</v>
      </c>
      <c r="C594" t="s">
        <v>222</v>
      </c>
      <c r="D594">
        <v>2006</v>
      </c>
      <c r="E594" t="s">
        <v>8</v>
      </c>
      <c r="F594" s="4">
        <v>0.15747685185185187</v>
      </c>
      <c r="G594">
        <v>74</v>
      </c>
      <c r="H594" s="6">
        <f t="shared" si="31"/>
        <v>4.5748987854250567</v>
      </c>
      <c r="I594" s="4"/>
      <c r="J594" s="4"/>
      <c r="L594" t="e">
        <f>VLOOKUP(B594,'свод по группам'!B$5:AA$185,26,FALSE)</f>
        <v>#N/A</v>
      </c>
    </row>
    <row r="595" spans="1:12" ht="15" x14ac:dyDescent="0.3">
      <c r="A595" s="3">
        <v>76</v>
      </c>
      <c r="B595" t="s">
        <v>845</v>
      </c>
      <c r="C595" t="s">
        <v>222</v>
      </c>
      <c r="D595">
        <v>2005</v>
      </c>
      <c r="E595" t="s">
        <v>7</v>
      </c>
      <c r="F595" s="4">
        <v>0.15946759259259261</v>
      </c>
      <c r="G595">
        <v>76</v>
      </c>
      <c r="H595" s="6">
        <f t="shared" si="31"/>
        <v>1.0931174089068518</v>
      </c>
      <c r="I595" s="4"/>
      <c r="J595" s="4"/>
      <c r="L595" t="e">
        <f>VLOOKUP(B595,'свод по группам'!B$5:AA$185,26,FALSE)</f>
        <v>#N/A</v>
      </c>
    </row>
    <row r="596" spans="1:12" ht="15" x14ac:dyDescent="0.3">
      <c r="A596" s="3">
        <v>81</v>
      </c>
      <c r="B596" t="s">
        <v>763</v>
      </c>
      <c r="C596" t="s">
        <v>222</v>
      </c>
      <c r="D596">
        <v>2006</v>
      </c>
      <c r="E596" t="s">
        <v>7</v>
      </c>
      <c r="F596" s="4">
        <v>8.2893518518518519E-2</v>
      </c>
      <c r="H596" s="6"/>
      <c r="I596" s="4"/>
      <c r="J596" s="4"/>
      <c r="L596" t="e">
        <f>VLOOKUP(B596,'свод по группам'!B$5:AA$185,26,FALSE)</f>
        <v>#N/A</v>
      </c>
    </row>
    <row r="597" spans="1:12" ht="15" x14ac:dyDescent="0.3">
      <c r="A597" s="3">
        <v>83</v>
      </c>
      <c r="B597" t="s">
        <v>778</v>
      </c>
      <c r="C597" t="s">
        <v>222</v>
      </c>
      <c r="D597">
        <v>2006</v>
      </c>
      <c r="E597" t="s">
        <v>8</v>
      </c>
      <c r="F597" s="4">
        <v>9.0243055555555562E-2</v>
      </c>
      <c r="H597" s="6"/>
      <c r="J597" s="4"/>
      <c r="L597" t="e">
        <f>VLOOKUP(B597,'свод по группам'!B$5:AA$185,26,FALSE)</f>
        <v>#N/A</v>
      </c>
    </row>
    <row r="598" spans="1:12" ht="15" x14ac:dyDescent="0.3">
      <c r="A598" s="3">
        <v>33</v>
      </c>
      <c r="B598" t="s">
        <v>772</v>
      </c>
      <c r="C598" t="s">
        <v>233</v>
      </c>
      <c r="D598">
        <v>2006</v>
      </c>
      <c r="E598" t="s">
        <v>8</v>
      </c>
      <c r="F598" s="4">
        <v>0.10694444444444444</v>
      </c>
      <c r="G598">
        <v>33</v>
      </c>
      <c r="H598" s="6">
        <f t="shared" ref="H598:H630" si="32">(200-100*F598/F$571)*K$1</f>
        <v>92.955465587044529</v>
      </c>
      <c r="I598" s="4"/>
      <c r="J598" s="4"/>
      <c r="L598" t="e">
        <f>VLOOKUP(B598,'свод по группам'!B$5:AA$185,26,FALSE)</f>
        <v>#N/A</v>
      </c>
    </row>
    <row r="599" spans="1:12" ht="15" x14ac:dyDescent="0.3">
      <c r="A599" s="3">
        <v>35</v>
      </c>
      <c r="B599" t="s">
        <v>727</v>
      </c>
      <c r="C599" t="s">
        <v>233</v>
      </c>
      <c r="D599">
        <v>2006</v>
      </c>
      <c r="E599" t="s">
        <v>7</v>
      </c>
      <c r="F599" s="4">
        <v>0.10875</v>
      </c>
      <c r="G599">
        <v>35</v>
      </c>
      <c r="H599" s="6">
        <f t="shared" si="32"/>
        <v>89.797570850202419</v>
      </c>
      <c r="I599" s="4"/>
      <c r="J599" s="4"/>
      <c r="L599" t="e">
        <f>VLOOKUP(B599,'свод по группам'!B$5:AA$185,26,FALSE)</f>
        <v>#N/A</v>
      </c>
    </row>
    <row r="600" spans="1:12" ht="15" x14ac:dyDescent="0.3">
      <c r="A600" s="3">
        <v>44</v>
      </c>
      <c r="B600" t="s">
        <v>729</v>
      </c>
      <c r="C600" t="s">
        <v>233</v>
      </c>
      <c r="D600">
        <v>2006</v>
      </c>
      <c r="E600" t="s">
        <v>8</v>
      </c>
      <c r="F600" s="4">
        <v>0.11538194444444444</v>
      </c>
      <c r="G600">
        <v>44</v>
      </c>
      <c r="H600" s="6">
        <f t="shared" si="32"/>
        <v>78.198380566801603</v>
      </c>
      <c r="I600" s="4"/>
      <c r="J600" s="4"/>
      <c r="L600" t="e">
        <f>VLOOKUP(B600,'свод по группам'!B$5:AA$185,26,FALSE)</f>
        <v>#N/A</v>
      </c>
    </row>
    <row r="601" spans="1:12" ht="15" x14ac:dyDescent="0.3">
      <c r="A601" s="3">
        <v>46</v>
      </c>
      <c r="B601" t="s">
        <v>792</v>
      </c>
      <c r="C601" t="s">
        <v>233</v>
      </c>
      <c r="D601">
        <v>2005</v>
      </c>
      <c r="E601" t="s">
        <v>7</v>
      </c>
      <c r="F601" s="4">
        <v>0.11568287037037038</v>
      </c>
      <c r="G601">
        <v>46</v>
      </c>
      <c r="H601" s="6">
        <f t="shared" si="32"/>
        <v>77.672064777327904</v>
      </c>
      <c r="I601" s="4"/>
      <c r="J601" s="4"/>
      <c r="L601" t="e">
        <f>VLOOKUP(B601,'свод по группам'!B$5:AA$185,26,FALSE)</f>
        <v>#N/A</v>
      </c>
    </row>
    <row r="602" spans="1:12" ht="15" x14ac:dyDescent="0.3">
      <c r="A602" s="3">
        <v>53</v>
      </c>
      <c r="B602" t="s">
        <v>746</v>
      </c>
      <c r="C602" t="s">
        <v>233</v>
      </c>
      <c r="D602">
        <v>2006</v>
      </c>
      <c r="E602" t="s">
        <v>7</v>
      </c>
      <c r="F602" s="4">
        <v>0.1216087962962963</v>
      </c>
      <c r="G602">
        <v>53</v>
      </c>
      <c r="H602" s="6">
        <f t="shared" si="32"/>
        <v>67.307692307692292</v>
      </c>
      <c r="I602" s="4"/>
      <c r="J602" s="4"/>
      <c r="L602" t="e">
        <f>VLOOKUP(B602,'свод по группам'!B$5:AA$185,26,FALSE)</f>
        <v>#N/A</v>
      </c>
    </row>
    <row r="603" spans="1:12" ht="15" x14ac:dyDescent="0.3">
      <c r="A603" s="3">
        <v>55</v>
      </c>
      <c r="B603" t="s">
        <v>759</v>
      </c>
      <c r="C603" t="s">
        <v>233</v>
      </c>
      <c r="D603">
        <v>2006</v>
      </c>
      <c r="E603" t="s">
        <v>7</v>
      </c>
      <c r="F603" s="4">
        <v>0.12265046296296296</v>
      </c>
      <c r="G603">
        <v>55</v>
      </c>
      <c r="H603" s="6">
        <f t="shared" si="32"/>
        <v>65.485829959514163</v>
      </c>
      <c r="I603" s="4"/>
      <c r="J603" s="4"/>
      <c r="L603" t="e">
        <f>VLOOKUP(B603,'свод по группам'!B$5:AA$185,26,FALSE)</f>
        <v>#N/A</v>
      </c>
    </row>
    <row r="604" spans="1:12" ht="15" x14ac:dyDescent="0.3">
      <c r="A604" s="3">
        <v>70</v>
      </c>
      <c r="B604" t="s">
        <v>731</v>
      </c>
      <c r="C604" t="s">
        <v>233</v>
      </c>
      <c r="D604">
        <v>2006</v>
      </c>
      <c r="E604" t="s">
        <v>7</v>
      </c>
      <c r="F604" s="4">
        <v>0.14378472222222222</v>
      </c>
      <c r="G604">
        <v>70</v>
      </c>
      <c r="H604" s="6">
        <f t="shared" si="32"/>
        <v>28.522267206477732</v>
      </c>
      <c r="I604" s="4"/>
      <c r="J604" s="4"/>
      <c r="L604" t="e">
        <f>VLOOKUP(B604,'свод по группам'!B$5:AA$185,26,FALSE)</f>
        <v>#N/A</v>
      </c>
    </row>
    <row r="605" spans="1:12" ht="15" x14ac:dyDescent="0.3">
      <c r="A605" s="3">
        <v>71</v>
      </c>
      <c r="B605" t="s">
        <v>766</v>
      </c>
      <c r="C605" t="s">
        <v>233</v>
      </c>
      <c r="D605">
        <v>2006</v>
      </c>
      <c r="E605" t="s">
        <v>8</v>
      </c>
      <c r="F605" s="4">
        <v>0.14581018518518518</v>
      </c>
      <c r="G605">
        <v>71</v>
      </c>
      <c r="H605" s="6">
        <f t="shared" si="32"/>
        <v>24.979757085020225</v>
      </c>
      <c r="I605" s="4"/>
      <c r="J605" s="4"/>
      <c r="L605" t="e">
        <f>VLOOKUP(B605,'свод по группам'!B$5:AA$185,26,FALSE)</f>
        <v>#N/A</v>
      </c>
    </row>
    <row r="606" spans="1:12" ht="15" x14ac:dyDescent="0.3">
      <c r="A606" s="3">
        <v>2</v>
      </c>
      <c r="B606" t="s">
        <v>718</v>
      </c>
      <c r="C606" t="s">
        <v>307</v>
      </c>
      <c r="D606">
        <v>2005</v>
      </c>
      <c r="E606" t="s">
        <v>449</v>
      </c>
      <c r="F606" s="4">
        <v>8.3055555555555563E-2</v>
      </c>
      <c r="G606">
        <v>2</v>
      </c>
      <c r="H606" s="6">
        <f t="shared" si="32"/>
        <v>134.73684210526312</v>
      </c>
      <c r="I606" s="4"/>
      <c r="J606" s="4"/>
      <c r="L606" t="e">
        <f>VLOOKUP(B606,'свод по группам'!B$5:AA$185,26,FALSE)</f>
        <v>#N/A</v>
      </c>
    </row>
    <row r="607" spans="1:12" ht="15" x14ac:dyDescent="0.3">
      <c r="A607" s="3">
        <v>62</v>
      </c>
      <c r="B607" t="s">
        <v>761</v>
      </c>
      <c r="C607" t="s">
        <v>292</v>
      </c>
      <c r="D607">
        <v>2005</v>
      </c>
      <c r="E607" t="s">
        <v>7</v>
      </c>
      <c r="F607" s="4">
        <v>0.12938657407407408</v>
      </c>
      <c r="G607">
        <v>62</v>
      </c>
      <c r="H607" s="6">
        <f t="shared" si="32"/>
        <v>53.704453441295527</v>
      </c>
      <c r="I607" s="4"/>
      <c r="J607" s="4"/>
      <c r="L607" t="e">
        <f>VLOOKUP(B607,'свод по группам'!B$5:AA$185,26,FALSE)</f>
        <v>#N/A</v>
      </c>
    </row>
    <row r="608" spans="1:12" ht="15" x14ac:dyDescent="0.3">
      <c r="A608" s="3">
        <v>65</v>
      </c>
      <c r="B608" t="s">
        <v>728</v>
      </c>
      <c r="C608" t="s">
        <v>468</v>
      </c>
      <c r="D608">
        <v>2005</v>
      </c>
      <c r="E608" t="s">
        <v>7</v>
      </c>
      <c r="F608" s="4">
        <v>0.13266203703703702</v>
      </c>
      <c r="G608">
        <v>65</v>
      </c>
      <c r="H608" s="6">
        <f t="shared" si="32"/>
        <v>47.975708502024311</v>
      </c>
      <c r="I608" s="4"/>
      <c r="J608" s="4"/>
      <c r="L608" t="e">
        <f>VLOOKUP(B608,'свод по группам'!B$5:AA$185,26,FALSE)</f>
        <v>#N/A</v>
      </c>
    </row>
    <row r="609" spans="1:12" ht="15" x14ac:dyDescent="0.3">
      <c r="A609" s="3">
        <v>3</v>
      </c>
      <c r="B609" t="s">
        <v>719</v>
      </c>
      <c r="C609" t="s">
        <v>231</v>
      </c>
      <c r="D609">
        <v>2005</v>
      </c>
      <c r="E609" t="s">
        <v>7</v>
      </c>
      <c r="F609" s="4">
        <v>8.4629629629629624E-2</v>
      </c>
      <c r="G609">
        <v>3</v>
      </c>
      <c r="H609" s="6">
        <f t="shared" si="32"/>
        <v>131.9838056680162</v>
      </c>
      <c r="I609" s="4"/>
      <c r="J609" s="4"/>
      <c r="L609" t="e">
        <f>VLOOKUP(B609,'свод по группам'!B$5:AA$185,26,FALSE)</f>
        <v>#N/A</v>
      </c>
    </row>
    <row r="610" spans="1:12" ht="15" x14ac:dyDescent="0.3">
      <c r="A610" s="3">
        <v>12</v>
      </c>
      <c r="B610" t="s">
        <v>725</v>
      </c>
      <c r="C610" t="s">
        <v>231</v>
      </c>
      <c r="D610">
        <v>2005</v>
      </c>
      <c r="E610" t="s">
        <v>7</v>
      </c>
      <c r="F610" s="4">
        <v>9.3773148148148147E-2</v>
      </c>
      <c r="G610">
        <v>12</v>
      </c>
      <c r="H610" s="6">
        <f t="shared" si="32"/>
        <v>115.99190283400809</v>
      </c>
      <c r="I610" s="4"/>
      <c r="J610" s="4"/>
      <c r="L610" t="e">
        <f>VLOOKUP(B610,'свод по группам'!B$5:AA$185,26,FALSE)</f>
        <v>#N/A</v>
      </c>
    </row>
    <row r="611" spans="1:12" ht="15" x14ac:dyDescent="0.3">
      <c r="A611" s="3">
        <v>27</v>
      </c>
      <c r="B611" t="s">
        <v>748</v>
      </c>
      <c r="C611" t="s">
        <v>231</v>
      </c>
      <c r="D611">
        <v>2006</v>
      </c>
      <c r="E611" t="s">
        <v>7</v>
      </c>
      <c r="F611" s="4">
        <v>0.10386574074074073</v>
      </c>
      <c r="G611">
        <v>27</v>
      </c>
      <c r="H611" s="6">
        <f t="shared" si="32"/>
        <v>98.340080971659944</v>
      </c>
      <c r="I611" s="4"/>
      <c r="J611" s="4"/>
      <c r="L611" t="e">
        <f>VLOOKUP(B611,'свод по группам'!B$5:AA$185,26,FALSE)</f>
        <v>#N/A</v>
      </c>
    </row>
    <row r="612" spans="1:12" ht="15" x14ac:dyDescent="0.3">
      <c r="A612" s="3">
        <v>29</v>
      </c>
      <c r="B612" t="s">
        <v>730</v>
      </c>
      <c r="C612" t="s">
        <v>231</v>
      </c>
      <c r="D612">
        <v>2005</v>
      </c>
      <c r="E612" t="s">
        <v>7</v>
      </c>
      <c r="F612" s="4">
        <v>0.10497685185185185</v>
      </c>
      <c r="G612">
        <v>29</v>
      </c>
      <c r="H612" s="6">
        <f t="shared" si="32"/>
        <v>96.396761133603249</v>
      </c>
      <c r="I612" s="4"/>
      <c r="J612" s="4"/>
      <c r="L612" t="e">
        <f>VLOOKUP(B612,'свод по группам'!B$5:AA$185,26,FALSE)</f>
        <v>#N/A</v>
      </c>
    </row>
    <row r="613" spans="1:12" ht="15" x14ac:dyDescent="0.3">
      <c r="A613" s="3">
        <v>37</v>
      </c>
      <c r="B613" t="s">
        <v>734</v>
      </c>
      <c r="C613" t="s">
        <v>231</v>
      </c>
      <c r="D613">
        <v>2006</v>
      </c>
      <c r="E613" t="s">
        <v>8</v>
      </c>
      <c r="F613" s="4">
        <v>0.11019675925925926</v>
      </c>
      <c r="G613">
        <v>37</v>
      </c>
      <c r="H613" s="6">
        <f t="shared" si="32"/>
        <v>87.267206477732799</v>
      </c>
      <c r="I613" s="4"/>
      <c r="J613" s="4"/>
      <c r="L613" t="e">
        <f>VLOOKUP(B613,'свод по группам'!B$5:AA$185,26,FALSE)</f>
        <v>#N/A</v>
      </c>
    </row>
    <row r="614" spans="1:12" ht="15" x14ac:dyDescent="0.3">
      <c r="A614" s="3">
        <v>57</v>
      </c>
      <c r="B614" t="s">
        <v>770</v>
      </c>
      <c r="C614" t="s">
        <v>231</v>
      </c>
      <c r="D614">
        <v>2006</v>
      </c>
      <c r="E614" t="s">
        <v>8</v>
      </c>
      <c r="F614" s="4">
        <v>0.12413194444444443</v>
      </c>
      <c r="G614">
        <v>57</v>
      </c>
      <c r="H614" s="6">
        <f t="shared" si="32"/>
        <v>62.894736842105281</v>
      </c>
      <c r="I614" s="4"/>
      <c r="J614" s="4"/>
      <c r="L614" t="e">
        <f>VLOOKUP(B614,'свод по группам'!B$5:AA$185,26,FALSE)</f>
        <v>#N/A</v>
      </c>
    </row>
    <row r="615" spans="1:12" ht="15" x14ac:dyDescent="0.3">
      <c r="A615" s="3">
        <v>30</v>
      </c>
      <c r="B615" t="s">
        <v>757</v>
      </c>
      <c r="C615" t="s">
        <v>261</v>
      </c>
      <c r="D615">
        <v>2006</v>
      </c>
      <c r="E615" t="s">
        <v>7</v>
      </c>
      <c r="F615" s="4">
        <v>0.10582175925925925</v>
      </c>
      <c r="G615">
        <v>30</v>
      </c>
      <c r="H615" s="6">
        <f t="shared" si="32"/>
        <v>94.919028340080956</v>
      </c>
      <c r="I615" s="4"/>
      <c r="J615" s="4"/>
      <c r="L615" t="e">
        <f>VLOOKUP(B615,'свод по группам'!B$5:AA$185,26,FALSE)</f>
        <v>#N/A</v>
      </c>
    </row>
    <row r="616" spans="1:12" ht="15" x14ac:dyDescent="0.3">
      <c r="A616" s="3">
        <v>36</v>
      </c>
      <c r="B616" t="s">
        <v>732</v>
      </c>
      <c r="C616" t="s">
        <v>261</v>
      </c>
      <c r="D616">
        <v>2005</v>
      </c>
      <c r="E616" t="s">
        <v>7</v>
      </c>
      <c r="F616" s="4">
        <v>0.11</v>
      </c>
      <c r="G616">
        <v>36</v>
      </c>
      <c r="H616" s="6">
        <f t="shared" si="32"/>
        <v>87.611336032388664</v>
      </c>
      <c r="I616" s="4"/>
      <c r="J616" s="4"/>
      <c r="L616" t="e">
        <f>VLOOKUP(B616,'свод по группам'!B$5:AA$185,26,FALSE)</f>
        <v>#N/A</v>
      </c>
    </row>
    <row r="617" spans="1:12" ht="15" x14ac:dyDescent="0.3">
      <c r="A617" s="3">
        <v>45</v>
      </c>
      <c r="B617" t="s">
        <v>743</v>
      </c>
      <c r="C617" t="s">
        <v>261</v>
      </c>
      <c r="D617">
        <v>2005</v>
      </c>
      <c r="E617" t="s">
        <v>7</v>
      </c>
      <c r="F617" s="4">
        <v>0.11540509259259259</v>
      </c>
      <c r="G617">
        <v>45</v>
      </c>
      <c r="H617" s="6">
        <f t="shared" si="32"/>
        <v>78.157894736842081</v>
      </c>
      <c r="I617" s="4"/>
      <c r="J617" s="4"/>
      <c r="L617" t="e">
        <f>VLOOKUP(B617,'свод по группам'!B$5:AA$185,26,FALSE)</f>
        <v>#N/A</v>
      </c>
    </row>
    <row r="618" spans="1:12" ht="15" x14ac:dyDescent="0.3">
      <c r="A618" s="3">
        <v>7</v>
      </c>
      <c r="B618" t="s">
        <v>735</v>
      </c>
      <c r="C618" t="s">
        <v>265</v>
      </c>
      <c r="D618">
        <v>2006</v>
      </c>
      <c r="E618" t="s">
        <v>7</v>
      </c>
      <c r="F618" s="4">
        <v>9.0300925925925923E-2</v>
      </c>
      <c r="G618">
        <v>7</v>
      </c>
      <c r="H618" s="6">
        <f t="shared" si="32"/>
        <v>122.06477732793522</v>
      </c>
      <c r="I618" s="4"/>
      <c r="J618" s="4"/>
      <c r="L618" t="e">
        <f>VLOOKUP(B618,'свод по группам'!B$5:AA$185,26,FALSE)</f>
        <v>#N/A</v>
      </c>
    </row>
    <row r="619" spans="1:12" ht="15" x14ac:dyDescent="0.3">
      <c r="A619" s="3">
        <v>22</v>
      </c>
      <c r="B619" t="s">
        <v>745</v>
      </c>
      <c r="C619" t="s">
        <v>265</v>
      </c>
      <c r="D619">
        <v>2005</v>
      </c>
      <c r="E619" t="s">
        <v>7</v>
      </c>
      <c r="F619" s="4">
        <v>0.10164351851851851</v>
      </c>
      <c r="G619">
        <v>22</v>
      </c>
      <c r="H619" s="6">
        <f t="shared" si="32"/>
        <v>102.22672064777328</v>
      </c>
      <c r="I619" s="4"/>
      <c r="J619" s="4"/>
      <c r="L619" t="e">
        <f>VLOOKUP(B619,'свод по группам'!B$5:AA$185,26,FALSE)</f>
        <v>#N/A</v>
      </c>
    </row>
    <row r="620" spans="1:12" ht="15" x14ac:dyDescent="0.3">
      <c r="A620" s="3">
        <v>52</v>
      </c>
      <c r="B620" t="s">
        <v>775</v>
      </c>
      <c r="C620" t="s">
        <v>284</v>
      </c>
      <c r="D620">
        <v>2006</v>
      </c>
      <c r="E620" t="s">
        <v>8</v>
      </c>
      <c r="F620" s="4">
        <v>0.12010416666666668</v>
      </c>
      <c r="G620">
        <v>52</v>
      </c>
      <c r="H620" s="6">
        <f t="shared" si="32"/>
        <v>69.939271255060689</v>
      </c>
      <c r="I620" s="4"/>
      <c r="J620" s="4"/>
      <c r="L620" t="e">
        <f>VLOOKUP(B620,'свод по группам'!B$5:AA$185,26,FALSE)</f>
        <v>#N/A</v>
      </c>
    </row>
    <row r="621" spans="1:12" ht="15" x14ac:dyDescent="0.3">
      <c r="A621" s="3">
        <v>56</v>
      </c>
      <c r="B621" t="s">
        <v>736</v>
      </c>
      <c r="C621" t="s">
        <v>284</v>
      </c>
      <c r="D621">
        <v>2005</v>
      </c>
      <c r="E621" t="s">
        <v>7</v>
      </c>
      <c r="F621" s="4">
        <v>0.12357638888888889</v>
      </c>
      <c r="G621">
        <v>56</v>
      </c>
      <c r="H621" s="6">
        <f t="shared" si="32"/>
        <v>63.866396761133608</v>
      </c>
      <c r="I621" s="4"/>
      <c r="J621" s="4"/>
      <c r="L621" t="e">
        <f>VLOOKUP(B621,'свод по группам'!B$5:AA$185,26,FALSE)</f>
        <v>#N/A</v>
      </c>
    </row>
    <row r="622" spans="1:12" ht="15" x14ac:dyDescent="0.3">
      <c r="A622" s="3">
        <v>11</v>
      </c>
      <c r="B622" t="s">
        <v>721</v>
      </c>
      <c r="C622" t="s">
        <v>256</v>
      </c>
      <c r="D622">
        <v>2006</v>
      </c>
      <c r="E622" t="s">
        <v>7</v>
      </c>
      <c r="F622" s="4">
        <v>9.3738425925925919E-2</v>
      </c>
      <c r="G622">
        <v>11</v>
      </c>
      <c r="H622" s="6">
        <f t="shared" si="32"/>
        <v>116.05263157894737</v>
      </c>
      <c r="I622" s="4"/>
      <c r="J622" s="4"/>
      <c r="L622" t="e">
        <f>VLOOKUP(B622,'свод по группам'!B$5:AA$185,26,FALSE)</f>
        <v>#N/A</v>
      </c>
    </row>
    <row r="623" spans="1:12" ht="15" x14ac:dyDescent="0.3">
      <c r="A623" s="3">
        <v>43</v>
      </c>
      <c r="B623" t="s">
        <v>753</v>
      </c>
      <c r="C623" t="s">
        <v>256</v>
      </c>
      <c r="D623">
        <v>2005</v>
      </c>
      <c r="E623" t="s">
        <v>7</v>
      </c>
      <c r="F623" s="4">
        <v>0.1153125</v>
      </c>
      <c r="G623">
        <v>43</v>
      </c>
      <c r="H623" s="6">
        <f t="shared" si="32"/>
        <v>78.319838056680169</v>
      </c>
      <c r="I623" s="4"/>
      <c r="J623" s="4"/>
      <c r="L623" t="e">
        <f>VLOOKUP(B623,'свод по группам'!B$5:AA$185,26,FALSE)</f>
        <v>#N/A</v>
      </c>
    </row>
    <row r="624" spans="1:12" ht="15" x14ac:dyDescent="0.3">
      <c r="A624" s="3">
        <v>32</v>
      </c>
      <c r="B624" t="s">
        <v>769</v>
      </c>
      <c r="C624" t="s">
        <v>239</v>
      </c>
      <c r="D624">
        <v>2006</v>
      </c>
      <c r="E624" t="s">
        <v>7</v>
      </c>
      <c r="F624" s="4">
        <v>0.10682870370370372</v>
      </c>
      <c r="G624">
        <v>32</v>
      </c>
      <c r="H624" s="6">
        <f t="shared" si="32"/>
        <v>93.157894736842053</v>
      </c>
      <c r="I624" s="4"/>
      <c r="J624" s="4"/>
      <c r="L624" t="e">
        <f>VLOOKUP(B624,'свод по группам'!B$5:AA$185,26,FALSE)</f>
        <v>#N/A</v>
      </c>
    </row>
    <row r="625" spans="1:12" ht="15" x14ac:dyDescent="0.3">
      <c r="A625" s="3">
        <v>47</v>
      </c>
      <c r="B625" t="s">
        <v>771</v>
      </c>
      <c r="C625" t="s">
        <v>239</v>
      </c>
      <c r="D625">
        <v>2006</v>
      </c>
      <c r="E625" t="s">
        <v>8</v>
      </c>
      <c r="F625" s="4">
        <v>0.11680555555555555</v>
      </c>
      <c r="G625">
        <v>47</v>
      </c>
      <c r="H625" s="6">
        <f t="shared" si="32"/>
        <v>75.708502024291505</v>
      </c>
      <c r="I625" s="4"/>
      <c r="J625" s="4"/>
      <c r="L625" t="e">
        <f>VLOOKUP(B625,'свод по группам'!B$5:AA$185,26,FALSE)</f>
        <v>#N/A</v>
      </c>
    </row>
    <row r="626" spans="1:12" ht="15" x14ac:dyDescent="0.3">
      <c r="A626" s="3">
        <v>61</v>
      </c>
      <c r="B626" t="s">
        <v>777</v>
      </c>
      <c r="C626" t="s">
        <v>239</v>
      </c>
      <c r="D626">
        <v>2006</v>
      </c>
      <c r="E626" t="s">
        <v>8</v>
      </c>
      <c r="F626" s="4">
        <v>0.12745370370370371</v>
      </c>
      <c r="G626">
        <v>61</v>
      </c>
      <c r="H626" s="6">
        <f t="shared" si="32"/>
        <v>57.085020242914986</v>
      </c>
      <c r="I626" s="4"/>
      <c r="J626" s="4"/>
      <c r="L626" t="e">
        <f>VLOOKUP(B626,'свод по группам'!B$5:AA$185,26,FALSE)</f>
        <v>#N/A</v>
      </c>
    </row>
    <row r="627" spans="1:12" ht="15" x14ac:dyDescent="0.3">
      <c r="A627" s="3">
        <v>63</v>
      </c>
      <c r="B627" t="s">
        <v>788</v>
      </c>
      <c r="C627" t="s">
        <v>239</v>
      </c>
      <c r="D627">
        <v>2006</v>
      </c>
      <c r="E627" t="s">
        <v>8</v>
      </c>
      <c r="F627" s="4">
        <v>0.13097222222222224</v>
      </c>
      <c r="G627">
        <v>63</v>
      </c>
      <c r="H627" s="6">
        <f t="shared" si="32"/>
        <v>50.931174089068811</v>
      </c>
      <c r="I627" s="4"/>
      <c r="J627" s="4"/>
      <c r="L627" t="e">
        <f>VLOOKUP(B627,'свод по группам'!B$5:AA$185,26,FALSE)</f>
        <v>#N/A</v>
      </c>
    </row>
    <row r="628" spans="1:12" ht="15" x14ac:dyDescent="0.3">
      <c r="A628" s="3">
        <v>72</v>
      </c>
      <c r="B628" t="s">
        <v>844</v>
      </c>
      <c r="C628" t="s">
        <v>239</v>
      </c>
      <c r="D628">
        <v>2005</v>
      </c>
      <c r="E628" t="s">
        <v>8</v>
      </c>
      <c r="F628" s="4">
        <v>0.14641203703703703</v>
      </c>
      <c r="G628">
        <v>72</v>
      </c>
      <c r="H628" s="6">
        <f t="shared" si="32"/>
        <v>23.927125506072855</v>
      </c>
      <c r="I628" s="4"/>
      <c r="J628" s="4"/>
      <c r="L628" t="e">
        <f>VLOOKUP(B628,'свод по группам'!B$5:AA$185,26,FALSE)</f>
        <v>#N/A</v>
      </c>
    </row>
    <row r="629" spans="1:12" ht="15" x14ac:dyDescent="0.3">
      <c r="A629" s="3">
        <v>73</v>
      </c>
      <c r="B629" t="s">
        <v>780</v>
      </c>
      <c r="C629" t="s">
        <v>239</v>
      </c>
      <c r="D629">
        <v>2006</v>
      </c>
      <c r="E629" t="s">
        <v>8</v>
      </c>
      <c r="F629" s="4">
        <v>0.14700231481481482</v>
      </c>
      <c r="G629">
        <v>73</v>
      </c>
      <c r="H629" s="6">
        <f t="shared" si="32"/>
        <v>22.894736842105225</v>
      </c>
      <c r="I629" s="4"/>
      <c r="J629" s="4"/>
      <c r="L629" t="e">
        <f>VLOOKUP(B629,'свод по группам'!B$5:AA$185,26,FALSE)</f>
        <v>#N/A</v>
      </c>
    </row>
    <row r="630" spans="1:12" ht="15" x14ac:dyDescent="0.3">
      <c r="A630" s="3">
        <v>75</v>
      </c>
      <c r="B630" t="s">
        <v>785</v>
      </c>
      <c r="C630" t="s">
        <v>239</v>
      </c>
      <c r="D630">
        <v>2005</v>
      </c>
      <c r="E630" t="s">
        <v>8</v>
      </c>
      <c r="F630" s="4">
        <v>0.15849537037037037</v>
      </c>
      <c r="G630">
        <v>75</v>
      </c>
      <c r="H630" s="6">
        <f t="shared" si="32"/>
        <v>2.7935222672064923</v>
      </c>
      <c r="I630" s="4"/>
      <c r="J630" s="4"/>
      <c r="L630" t="e">
        <f>VLOOKUP(B630,'свод по группам'!B$5:AA$185,26,FALSE)</f>
        <v>#N/A</v>
      </c>
    </row>
    <row r="631" spans="1:12" ht="15" x14ac:dyDescent="0.3">
      <c r="A631" s="3">
        <v>78</v>
      </c>
      <c r="B631" t="s">
        <v>782</v>
      </c>
      <c r="C631" t="s">
        <v>239</v>
      </c>
      <c r="D631">
        <v>2006</v>
      </c>
      <c r="E631" t="s">
        <v>8</v>
      </c>
      <c r="F631" s="4">
        <v>0.22199074074074074</v>
      </c>
      <c r="G631">
        <v>78</v>
      </c>
      <c r="H631" s="6"/>
      <c r="I631" s="4"/>
      <c r="J631" s="4"/>
      <c r="L631" t="e">
        <f>VLOOKUP(B631,'свод по группам'!B$5:AA$185,26,FALSE)</f>
        <v>#N/A</v>
      </c>
    </row>
    <row r="632" spans="1:12" ht="15" x14ac:dyDescent="0.3">
      <c r="A632" s="3">
        <v>82</v>
      </c>
      <c r="B632" t="s">
        <v>784</v>
      </c>
      <c r="C632" t="s">
        <v>239</v>
      </c>
      <c r="D632">
        <v>2006</v>
      </c>
      <c r="E632" t="s">
        <v>8</v>
      </c>
      <c r="F632" s="4">
        <v>8.9953703703703702E-2</v>
      </c>
      <c r="H632" s="6"/>
      <c r="J632" s="4"/>
      <c r="L632" t="e">
        <f>VLOOKUP(B632,'свод по группам'!B$5:AA$185,26,FALSE)</f>
        <v>#N/A</v>
      </c>
    </row>
    <row r="633" spans="1:12" ht="15" x14ac:dyDescent="0.3">
      <c r="A633" s="3">
        <v>40</v>
      </c>
      <c r="B633" t="s">
        <v>764</v>
      </c>
      <c r="C633" t="s">
        <v>611</v>
      </c>
      <c r="D633">
        <v>2006</v>
      </c>
      <c r="E633" t="s">
        <v>7</v>
      </c>
      <c r="F633" s="4">
        <v>0.11362268518518519</v>
      </c>
      <c r="G633">
        <v>40</v>
      </c>
      <c r="H633" s="6">
        <f t="shared" ref="H633:H638" si="33">(200-100*F633/F$571)*K$1</f>
        <v>81.275303643724669</v>
      </c>
      <c r="I633" s="4"/>
      <c r="J633" s="4"/>
      <c r="L633" t="e">
        <f>VLOOKUP(B633,'свод по группам'!B$5:AA$185,26,FALSE)</f>
        <v>#N/A</v>
      </c>
    </row>
    <row r="634" spans="1:12" ht="15" x14ac:dyDescent="0.3">
      <c r="A634" s="3">
        <v>21</v>
      </c>
      <c r="B634" t="s">
        <v>740</v>
      </c>
      <c r="C634" t="s">
        <v>259</v>
      </c>
      <c r="D634">
        <v>2006</v>
      </c>
      <c r="E634" t="s">
        <v>7</v>
      </c>
      <c r="F634" s="4">
        <v>0.10105324074074074</v>
      </c>
      <c r="G634">
        <v>21</v>
      </c>
      <c r="H634" s="6">
        <f t="shared" si="33"/>
        <v>103.25910931174091</v>
      </c>
      <c r="I634" s="4"/>
      <c r="J634" s="4"/>
      <c r="L634" t="e">
        <f>VLOOKUP(B634,'свод по группам'!B$5:AA$185,26,FALSE)</f>
        <v>#N/A</v>
      </c>
    </row>
    <row r="635" spans="1:12" ht="15" x14ac:dyDescent="0.3">
      <c r="A635" s="3">
        <v>50</v>
      </c>
      <c r="B635" t="s">
        <v>787</v>
      </c>
      <c r="C635" t="s">
        <v>259</v>
      </c>
      <c r="D635">
        <v>2006</v>
      </c>
      <c r="E635" t="s">
        <v>7</v>
      </c>
      <c r="F635" s="4">
        <v>0.11979166666666667</v>
      </c>
      <c r="G635">
        <v>50</v>
      </c>
      <c r="H635" s="6">
        <f t="shared" si="33"/>
        <v>70.485829959514135</v>
      </c>
      <c r="I635" s="4"/>
      <c r="J635" s="4"/>
      <c r="L635" t="e">
        <f>VLOOKUP(B635,'свод по группам'!B$5:AA$185,26,FALSE)</f>
        <v>#N/A</v>
      </c>
    </row>
    <row r="636" spans="1:12" ht="15" x14ac:dyDescent="0.3">
      <c r="A636" s="3">
        <v>39</v>
      </c>
      <c r="B636" t="s">
        <v>773</v>
      </c>
      <c r="C636" t="s">
        <v>236</v>
      </c>
      <c r="D636">
        <v>2006</v>
      </c>
      <c r="E636" t="s">
        <v>8</v>
      </c>
      <c r="F636" s="4">
        <v>0.11361111111111111</v>
      </c>
      <c r="G636">
        <v>39</v>
      </c>
      <c r="H636" s="6">
        <f t="shared" si="33"/>
        <v>81.295546558704444</v>
      </c>
      <c r="I636" s="4"/>
      <c r="J636" s="4"/>
      <c r="L636" t="e">
        <f>VLOOKUP(B636,'свод по группам'!B$5:AA$185,26,FALSE)</f>
        <v>#N/A</v>
      </c>
    </row>
    <row r="637" spans="1:12" ht="15" x14ac:dyDescent="0.3">
      <c r="A637" s="3">
        <v>51</v>
      </c>
      <c r="B637" t="s">
        <v>841</v>
      </c>
      <c r="C637" t="s">
        <v>236</v>
      </c>
      <c r="D637">
        <v>2005</v>
      </c>
      <c r="E637" t="s">
        <v>7</v>
      </c>
      <c r="F637" s="4">
        <v>0.11990740740740741</v>
      </c>
      <c r="G637">
        <v>51</v>
      </c>
      <c r="H637" s="6">
        <f t="shared" si="33"/>
        <v>70.283400809716611</v>
      </c>
      <c r="I637" s="4"/>
      <c r="J637" s="4"/>
      <c r="L637" t="e">
        <f>VLOOKUP(B637,'свод по группам'!B$5:AA$185,26,FALSE)</f>
        <v>#N/A</v>
      </c>
    </row>
    <row r="638" spans="1:12" ht="15" x14ac:dyDescent="0.3">
      <c r="A638" s="3">
        <v>68</v>
      </c>
      <c r="B638" t="s">
        <v>749</v>
      </c>
      <c r="C638" t="s">
        <v>236</v>
      </c>
      <c r="D638">
        <v>2006</v>
      </c>
      <c r="E638" t="s">
        <v>8</v>
      </c>
      <c r="F638" s="4">
        <v>0.13749999999999998</v>
      </c>
      <c r="G638">
        <v>68</v>
      </c>
      <c r="H638" s="6">
        <f t="shared" si="33"/>
        <v>39.514170040485872</v>
      </c>
      <c r="I638" s="4"/>
      <c r="J638" s="4"/>
      <c r="L638" t="e">
        <f>VLOOKUP(B638,'свод по группам'!B$5:AA$185,26,FALSE)</f>
        <v>#N/A</v>
      </c>
    </row>
    <row r="639" spans="1:12" ht="15" x14ac:dyDescent="0.3">
      <c r="A639" s="3">
        <v>84</v>
      </c>
      <c r="B639" t="s">
        <v>790</v>
      </c>
      <c r="C639" t="s">
        <v>236</v>
      </c>
      <c r="D639">
        <v>2006</v>
      </c>
      <c r="E639" t="s">
        <v>8</v>
      </c>
      <c r="F639" s="4">
        <v>9.7893518518518519E-2</v>
      </c>
      <c r="H639" s="6"/>
      <c r="J639" s="4"/>
      <c r="L639" t="e">
        <f>VLOOKUP(B639,'свод по группам'!B$5:AA$185,26,FALSE)</f>
        <v>#N/A</v>
      </c>
    </row>
    <row r="640" spans="1:12" ht="15" x14ac:dyDescent="0.3">
      <c r="A640" s="3">
        <v>38</v>
      </c>
      <c r="B640" t="s">
        <v>754</v>
      </c>
      <c r="C640" t="s">
        <v>439</v>
      </c>
      <c r="D640">
        <v>2006</v>
      </c>
      <c r="E640" t="s">
        <v>7</v>
      </c>
      <c r="F640" s="4">
        <v>0.11314814814814815</v>
      </c>
      <c r="G640">
        <v>38</v>
      </c>
      <c r="H640" s="6">
        <f>(200-100*F640/F$571)*K$1</f>
        <v>82.105263157894726</v>
      </c>
      <c r="I640" s="4"/>
      <c r="J640" s="4"/>
      <c r="L640" t="e">
        <f>VLOOKUP(B640,'свод по группам'!B$5:AA$185,26,FALSE)</f>
        <v>#N/A</v>
      </c>
    </row>
    <row r="641" spans="1:12" ht="15" x14ac:dyDescent="0.3">
      <c r="A641" s="3">
        <v>28</v>
      </c>
      <c r="B641" t="s">
        <v>758</v>
      </c>
      <c r="C641" t="s">
        <v>243</v>
      </c>
      <c r="D641">
        <v>2006</v>
      </c>
      <c r="E641" t="s">
        <v>8</v>
      </c>
      <c r="F641" s="4">
        <v>0.10474537037037036</v>
      </c>
      <c r="G641">
        <v>28</v>
      </c>
      <c r="H641" s="6">
        <f>(200-100*F641/F$571)*K$1</f>
        <v>96.801619433198383</v>
      </c>
      <c r="I641" s="4"/>
      <c r="J641" s="4"/>
      <c r="L641" t="e">
        <f>VLOOKUP(B641,'свод по группам'!B$5:AA$185,26,FALSE)</f>
        <v>#N/A</v>
      </c>
    </row>
    <row r="642" spans="1:12" ht="15" x14ac:dyDescent="0.3">
      <c r="A642" s="3">
        <v>31</v>
      </c>
      <c r="B642" t="s">
        <v>767</v>
      </c>
      <c r="C642" t="s">
        <v>243</v>
      </c>
      <c r="D642">
        <v>2006</v>
      </c>
      <c r="E642" t="s">
        <v>8</v>
      </c>
      <c r="F642" s="4">
        <v>0.10674768518518518</v>
      </c>
      <c r="G642">
        <v>31</v>
      </c>
      <c r="H642" s="6">
        <f>(200-100*F642/F$571)*K$1</f>
        <v>93.299595141700394</v>
      </c>
      <c r="I642" s="4"/>
      <c r="J642" s="4"/>
      <c r="L642" t="e">
        <f>VLOOKUP(B642,'свод по группам'!B$5:AA$185,26,FALSE)</f>
        <v>#N/A</v>
      </c>
    </row>
    <row r="643" spans="1:12" ht="15" x14ac:dyDescent="0.3">
      <c r="A643" s="3">
        <v>77</v>
      </c>
      <c r="B643" t="s">
        <v>774</v>
      </c>
      <c r="C643" t="s">
        <v>243</v>
      </c>
      <c r="D643">
        <v>2006</v>
      </c>
      <c r="E643" t="s">
        <v>8</v>
      </c>
      <c r="F643" s="4">
        <v>0.16212962962962962</v>
      </c>
      <c r="G643">
        <v>77</v>
      </c>
      <c r="H643" s="6"/>
      <c r="I643" s="4"/>
      <c r="J643" s="4"/>
      <c r="L643" t="e">
        <f>VLOOKUP(B643,'свод по группам'!B$5:AA$185,26,FALSE)</f>
        <v>#N/A</v>
      </c>
    </row>
    <row r="644" spans="1:12" ht="15" x14ac:dyDescent="0.3">
      <c r="A644" s="3">
        <v>16</v>
      </c>
      <c r="B644" t="s">
        <v>738</v>
      </c>
      <c r="C644" t="s">
        <v>358</v>
      </c>
      <c r="D644">
        <v>2006</v>
      </c>
      <c r="E644" t="s">
        <v>7</v>
      </c>
      <c r="F644" s="4">
        <v>9.5833333333333326E-2</v>
      </c>
      <c r="G644">
        <v>16</v>
      </c>
      <c r="H644" s="6">
        <f t="shared" ref="H644:H652" si="34">(200-100*F644/F$571)*K$1</f>
        <v>112.38866396761134</v>
      </c>
      <c r="I644" s="4"/>
      <c r="J644" s="4"/>
      <c r="L644" t="e">
        <f>VLOOKUP(B644,'свод по группам'!B$5:AA$185,26,FALSE)</f>
        <v>#N/A</v>
      </c>
    </row>
    <row r="645" spans="1:12" ht="15" x14ac:dyDescent="0.3">
      <c r="A645" s="3">
        <v>20</v>
      </c>
      <c r="B645" t="s">
        <v>106</v>
      </c>
      <c r="C645" t="s">
        <v>229</v>
      </c>
      <c r="D645">
        <v>2006</v>
      </c>
      <c r="E645" t="s">
        <v>7</v>
      </c>
      <c r="F645" s="4">
        <v>0.10081018518518518</v>
      </c>
      <c r="G645">
        <v>20</v>
      </c>
      <c r="H645" s="6">
        <f t="shared" si="34"/>
        <v>103.68421052631577</v>
      </c>
      <c r="I645" s="4"/>
      <c r="J645" s="4"/>
      <c r="L645" t="str">
        <f>VLOOKUP(B645,'свод по группам'!B$5:AA$185,26,FALSE)</f>
        <v>да</v>
      </c>
    </row>
    <row r="646" spans="1:12" ht="15" x14ac:dyDescent="0.3">
      <c r="A646" s="3">
        <v>26</v>
      </c>
      <c r="B646" t="s">
        <v>104</v>
      </c>
      <c r="C646" t="s">
        <v>229</v>
      </c>
      <c r="D646">
        <v>2006</v>
      </c>
      <c r="E646" t="s">
        <v>7</v>
      </c>
      <c r="F646" s="4">
        <v>0.10375000000000001</v>
      </c>
      <c r="G646">
        <v>26</v>
      </c>
      <c r="H646" s="6">
        <f t="shared" si="34"/>
        <v>98.542510121457468</v>
      </c>
      <c r="I646" s="4"/>
      <c r="J646" s="4"/>
      <c r="L646" t="str">
        <f>VLOOKUP(B646,'свод по группам'!B$5:AA$185,26,FALSE)</f>
        <v>да</v>
      </c>
    </row>
    <row r="647" spans="1:12" ht="15" x14ac:dyDescent="0.3">
      <c r="A647" s="3">
        <v>58</v>
      </c>
      <c r="B647" t="s">
        <v>105</v>
      </c>
      <c r="C647" t="s">
        <v>229</v>
      </c>
      <c r="D647">
        <v>2005</v>
      </c>
      <c r="E647" t="s">
        <v>8</v>
      </c>
      <c r="F647" s="4">
        <v>0.12575231481481483</v>
      </c>
      <c r="G647">
        <v>58</v>
      </c>
      <c r="H647" s="6">
        <f t="shared" si="34"/>
        <v>60.060728744939226</v>
      </c>
      <c r="I647" s="4"/>
      <c r="J647" s="4"/>
      <c r="L647" t="str">
        <f>VLOOKUP(B647,'свод по группам'!B$5:AA$185,26,FALSE)</f>
        <v>да</v>
      </c>
    </row>
    <row r="648" spans="1:12" ht="15" x14ac:dyDescent="0.3">
      <c r="A648" s="3">
        <v>69</v>
      </c>
      <c r="B648" t="s">
        <v>12</v>
      </c>
      <c r="C648" t="s">
        <v>229</v>
      </c>
      <c r="D648">
        <v>2005</v>
      </c>
      <c r="E648" t="s">
        <v>7</v>
      </c>
      <c r="F648" s="4">
        <v>0.14041666666666666</v>
      </c>
      <c r="G648">
        <v>69</v>
      </c>
      <c r="H648" s="6">
        <f t="shared" si="34"/>
        <v>34.412955465587068</v>
      </c>
      <c r="I648" s="4"/>
      <c r="J648" s="4"/>
      <c r="L648" t="str">
        <f>VLOOKUP(B648,'свод по группам'!B$5:AA$185,26,FALSE)</f>
        <v>да</v>
      </c>
    </row>
    <row r="649" spans="1:12" ht="15" x14ac:dyDescent="0.3">
      <c r="A649" s="3">
        <v>17</v>
      </c>
      <c r="B649" t="s">
        <v>191</v>
      </c>
      <c r="C649" t="s">
        <v>361</v>
      </c>
      <c r="D649">
        <v>2006</v>
      </c>
      <c r="E649" t="s">
        <v>7</v>
      </c>
      <c r="F649" s="4">
        <v>9.746527777777779E-2</v>
      </c>
      <c r="G649">
        <v>17</v>
      </c>
      <c r="H649" s="6">
        <f t="shared" si="34"/>
        <v>109.53441295546557</v>
      </c>
      <c r="I649" s="4"/>
      <c r="J649" s="4"/>
      <c r="L649" t="e">
        <f>VLOOKUP(B649,'свод по группам'!B$5:AA$185,26,FALSE)</f>
        <v>#N/A</v>
      </c>
    </row>
    <row r="650" spans="1:12" ht="15" x14ac:dyDescent="0.3">
      <c r="A650" s="3">
        <v>54</v>
      </c>
      <c r="B650" t="s">
        <v>842</v>
      </c>
      <c r="C650" t="s">
        <v>815</v>
      </c>
      <c r="D650">
        <v>2006</v>
      </c>
      <c r="E650" t="s">
        <v>8</v>
      </c>
      <c r="F650" s="4">
        <v>0.12209490740740742</v>
      </c>
      <c r="G650">
        <v>54</v>
      </c>
      <c r="H650" s="6">
        <f t="shared" si="34"/>
        <v>66.457489878542489</v>
      </c>
      <c r="I650" s="4"/>
      <c r="J650" s="4"/>
      <c r="L650" t="e">
        <f>VLOOKUP(B650,'свод по группам'!B$5:AA$185,26,FALSE)</f>
        <v>#N/A</v>
      </c>
    </row>
    <row r="651" spans="1:12" ht="15" x14ac:dyDescent="0.3">
      <c r="A651" s="3">
        <v>23</v>
      </c>
      <c r="B651" t="s">
        <v>733</v>
      </c>
      <c r="C651" t="s">
        <v>271</v>
      </c>
      <c r="D651">
        <v>2006</v>
      </c>
      <c r="E651" t="s">
        <v>7</v>
      </c>
      <c r="F651" s="4">
        <v>0.10208333333333335</v>
      </c>
      <c r="G651">
        <v>23</v>
      </c>
      <c r="H651" s="6">
        <f t="shared" si="34"/>
        <v>101.45748987854249</v>
      </c>
      <c r="I651" s="4"/>
      <c r="J651" s="4"/>
      <c r="L651" t="e">
        <f>VLOOKUP(B651,'свод по группам'!B$5:AA$185,26,FALSE)</f>
        <v>#N/A</v>
      </c>
    </row>
    <row r="652" spans="1:12" ht="15" x14ac:dyDescent="0.3">
      <c r="A652" s="3">
        <v>64</v>
      </c>
      <c r="B652" t="s">
        <v>776</v>
      </c>
      <c r="C652" t="s">
        <v>271</v>
      </c>
      <c r="D652">
        <v>2006</v>
      </c>
      <c r="E652" t="s">
        <v>7</v>
      </c>
      <c r="F652" s="4">
        <v>0.13188657407407409</v>
      </c>
      <c r="G652">
        <v>64</v>
      </c>
      <c r="H652" s="6">
        <f t="shared" si="34"/>
        <v>49.331983805667996</v>
      </c>
      <c r="I652" s="4"/>
      <c r="J652" s="4"/>
      <c r="L652" t="e">
        <f>VLOOKUP(B652,'свод по группам'!B$5:AA$185,26,FALSE)</f>
        <v>#N/A</v>
      </c>
    </row>
    <row r="653" spans="1:12" ht="15" x14ac:dyDescent="0.3">
      <c r="A653" s="3">
        <v>79</v>
      </c>
      <c r="B653" t="s">
        <v>789</v>
      </c>
      <c r="C653" t="s">
        <v>326</v>
      </c>
      <c r="D653">
        <v>2006</v>
      </c>
      <c r="E653" t="s">
        <v>44</v>
      </c>
      <c r="F653" s="4">
        <v>5.8530092592592592E-2</v>
      </c>
      <c r="H653" s="6"/>
      <c r="J653" s="4"/>
      <c r="L653" t="e">
        <f>VLOOKUP(B653,'свод по группам'!B$5:AA$185,26,FALSE)</f>
        <v>#N/A</v>
      </c>
    </row>
    <row r="654" spans="1:12" ht="15" x14ac:dyDescent="0.3">
      <c r="A654" s="3">
        <v>80</v>
      </c>
      <c r="B654" t="s">
        <v>768</v>
      </c>
      <c r="C654" t="s">
        <v>326</v>
      </c>
      <c r="D654">
        <v>2006</v>
      </c>
      <c r="E654" t="s">
        <v>7</v>
      </c>
      <c r="F654" s="4">
        <v>7.6168981481481476E-2</v>
      </c>
      <c r="H654" s="6"/>
      <c r="J654" s="4"/>
      <c r="L654" t="e">
        <f>VLOOKUP(B654,'свод по группам'!B$5:AA$185,26,FALSE)</f>
        <v>#N/A</v>
      </c>
    </row>
    <row r="655" spans="1:12" ht="15" x14ac:dyDescent="0.3">
      <c r="A655" s="3">
        <v>85</v>
      </c>
      <c r="B655" t="s">
        <v>783</v>
      </c>
      <c r="C655" t="s">
        <v>326</v>
      </c>
      <c r="D655">
        <v>2006</v>
      </c>
      <c r="E655" t="s">
        <v>10</v>
      </c>
      <c r="F655" s="4">
        <v>0.12121527777777778</v>
      </c>
      <c r="H655" s="6"/>
      <c r="I655" s="4"/>
      <c r="J655" s="4"/>
      <c r="L655" t="e">
        <f>VLOOKUP(B655,'свод по группам'!B$5:AA$185,26,FALSE)</f>
        <v>#N/A</v>
      </c>
    </row>
  </sheetData>
  <sortState ref="A572:L655">
    <sortCondition ref="C572:C655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opLeftCell="A82" workbookViewId="0">
      <selection activeCell="L144" sqref="L144:L147"/>
    </sheetView>
  </sheetViews>
  <sheetFormatPr defaultRowHeight="14.4" x14ac:dyDescent="0.3"/>
  <cols>
    <col min="2" max="2" width="21.5546875" customWidth="1"/>
    <col min="3" max="3" width="14.109375" customWidth="1"/>
  </cols>
  <sheetData>
    <row r="1" spans="1:12" ht="23.4" x14ac:dyDescent="0.35">
      <c r="A1" s="8"/>
      <c r="J1" s="9" t="s">
        <v>15</v>
      </c>
      <c r="K1" s="10">
        <v>1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100</v>
      </c>
      <c r="L3" t="e">
        <f>VLOOKUP(B3,'свод по группам'!B$5:AA$185,15,FALSE)</f>
        <v>#N/A</v>
      </c>
    </row>
    <row r="6" spans="1:12" ht="23.4" x14ac:dyDescent="0.3">
      <c r="A6" s="8" t="s">
        <v>868</v>
      </c>
      <c r="B6" t="s">
        <v>869</v>
      </c>
    </row>
    <row r="8" spans="1:12" ht="15" x14ac:dyDescent="0.3">
      <c r="A8" s="2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</row>
    <row r="9" spans="1:12" ht="15" x14ac:dyDescent="0.3">
      <c r="A9" s="3">
        <v>1</v>
      </c>
      <c r="B9" t="s">
        <v>30</v>
      </c>
      <c r="C9" t="s">
        <v>870</v>
      </c>
      <c r="D9">
        <v>2009</v>
      </c>
      <c r="E9" t="s">
        <v>8</v>
      </c>
      <c r="F9" s="4">
        <v>3.4756944444444444E-2</v>
      </c>
      <c r="G9">
        <v>1</v>
      </c>
      <c r="H9" s="6">
        <f>(200-100*F9/F$9)*K$1</f>
        <v>100</v>
      </c>
      <c r="L9" t="str">
        <f>VLOOKUP(B9,'свод по группам'!B$5:AA$185,26,FALSE)</f>
        <v>да</v>
      </c>
    </row>
    <row r="10" spans="1:12" ht="15" x14ac:dyDescent="0.3">
      <c r="A10" s="3">
        <v>2</v>
      </c>
      <c r="B10" t="s">
        <v>24</v>
      </c>
      <c r="C10" t="s">
        <v>870</v>
      </c>
      <c r="D10">
        <v>2010</v>
      </c>
      <c r="E10" t="s">
        <v>44</v>
      </c>
      <c r="F10" s="4">
        <v>3.5497685185185188E-2</v>
      </c>
      <c r="G10">
        <v>2</v>
      </c>
      <c r="H10" s="6">
        <f t="shared" ref="H10:H27" si="1">(200-100*F10/F$9)*K$1</f>
        <v>97.86879786879787</v>
      </c>
      <c r="L10" t="str">
        <f>VLOOKUP(B10,'свод по группам'!B$5:AA$185,26,FALSE)</f>
        <v>да</v>
      </c>
    </row>
    <row r="11" spans="1:12" ht="15" x14ac:dyDescent="0.3">
      <c r="A11" s="3">
        <v>3</v>
      </c>
      <c r="B11" t="s">
        <v>27</v>
      </c>
      <c r="C11" t="s">
        <v>871</v>
      </c>
      <c r="D11">
        <v>2010</v>
      </c>
      <c r="E11" t="s">
        <v>8</v>
      </c>
      <c r="F11" s="4">
        <v>3.6018518518518519E-2</v>
      </c>
      <c r="G11">
        <v>3</v>
      </c>
      <c r="H11" s="6">
        <f t="shared" si="1"/>
        <v>96.370296370296359</v>
      </c>
      <c r="L11" t="str">
        <f>VLOOKUP(B11,'свод по группам'!B$5:AA$185,26,FALSE)</f>
        <v>да</v>
      </c>
    </row>
    <row r="12" spans="1:12" ht="15" x14ac:dyDescent="0.3">
      <c r="A12" s="3">
        <v>4</v>
      </c>
      <c r="B12" t="s">
        <v>31</v>
      </c>
      <c r="C12" t="s">
        <v>870</v>
      </c>
      <c r="D12">
        <v>2009</v>
      </c>
      <c r="E12" t="s">
        <v>8</v>
      </c>
      <c r="F12" s="4">
        <v>3.6296296296296292E-2</v>
      </c>
      <c r="G12">
        <v>4</v>
      </c>
      <c r="H12" s="6">
        <f t="shared" si="1"/>
        <v>95.571095571095583</v>
      </c>
      <c r="L12" t="str">
        <f>VLOOKUP(B12,'свод по группам'!B$5:AA$185,26,FALSE)</f>
        <v>да</v>
      </c>
    </row>
    <row r="13" spans="1:12" ht="15" x14ac:dyDescent="0.3">
      <c r="A13" s="3">
        <v>5</v>
      </c>
      <c r="B13" t="s">
        <v>32</v>
      </c>
      <c r="C13" t="s">
        <v>870</v>
      </c>
      <c r="D13">
        <v>2009</v>
      </c>
      <c r="E13" t="s">
        <v>8</v>
      </c>
      <c r="F13" s="4">
        <v>3.7060185185185189E-2</v>
      </c>
      <c r="G13">
        <v>5</v>
      </c>
      <c r="H13" s="6">
        <f t="shared" si="1"/>
        <v>93.373293373293365</v>
      </c>
      <c r="L13" t="str">
        <f>VLOOKUP(B13,'свод по группам'!B$5:AA$185,26,FALSE)</f>
        <v>да</v>
      </c>
    </row>
    <row r="14" spans="1:12" ht="15" x14ac:dyDescent="0.3">
      <c r="A14" s="3">
        <v>6</v>
      </c>
      <c r="B14" t="s">
        <v>34</v>
      </c>
      <c r="C14" t="s">
        <v>872</v>
      </c>
      <c r="D14">
        <v>2009</v>
      </c>
      <c r="E14" t="s">
        <v>8</v>
      </c>
      <c r="F14" s="4">
        <v>3.8460648148148147E-2</v>
      </c>
      <c r="G14">
        <v>6</v>
      </c>
      <c r="H14" s="6">
        <f t="shared" si="1"/>
        <v>89.343989343989335</v>
      </c>
      <c r="L14" t="str">
        <f>VLOOKUP(B14,'свод по группам'!B$5:AA$185,26,FALSE)</f>
        <v>да</v>
      </c>
    </row>
    <row r="15" spans="1:12" ht="15" x14ac:dyDescent="0.3">
      <c r="A15" s="3">
        <v>7</v>
      </c>
      <c r="B15" t="s">
        <v>318</v>
      </c>
      <c r="C15" t="s">
        <v>872</v>
      </c>
      <c r="D15">
        <v>2009</v>
      </c>
      <c r="E15" t="s">
        <v>8</v>
      </c>
      <c r="F15" s="4">
        <v>4.0462962962962964E-2</v>
      </c>
      <c r="G15">
        <v>7</v>
      </c>
      <c r="H15" s="6">
        <f t="shared" si="1"/>
        <v>83.583083583083564</v>
      </c>
      <c r="L15" t="str">
        <f>VLOOKUP(B15,'свод по группам'!B$5:AA$185,26,FALSE)</f>
        <v>да</v>
      </c>
    </row>
    <row r="16" spans="1:12" ht="15" x14ac:dyDescent="0.3">
      <c r="A16" s="3">
        <v>8</v>
      </c>
      <c r="B16" t="s">
        <v>797</v>
      </c>
      <c r="C16" t="s">
        <v>873</v>
      </c>
      <c r="D16">
        <v>2009</v>
      </c>
      <c r="E16" t="s">
        <v>8</v>
      </c>
      <c r="F16" s="4">
        <v>4.3055555555555562E-2</v>
      </c>
      <c r="G16">
        <v>8</v>
      </c>
      <c r="H16" s="6">
        <f t="shared" si="1"/>
        <v>76.123876123876101</v>
      </c>
      <c r="L16" t="str">
        <f>VLOOKUP(B16,'свод по группам'!B$5:AA$185,26,FALSE)</f>
        <v>да</v>
      </c>
    </row>
    <row r="17" spans="1:12" ht="15" x14ac:dyDescent="0.3">
      <c r="A17" s="3">
        <v>9</v>
      </c>
      <c r="B17" t="s">
        <v>874</v>
      </c>
      <c r="C17" t="s">
        <v>875</v>
      </c>
      <c r="D17">
        <v>2010</v>
      </c>
      <c r="E17" t="s">
        <v>22</v>
      </c>
      <c r="F17" s="4">
        <v>4.3067129629629629E-2</v>
      </c>
      <c r="G17">
        <v>9</v>
      </c>
      <c r="H17" s="6">
        <f t="shared" si="1"/>
        <v>76.090576090576093</v>
      </c>
      <c r="L17" t="str">
        <f>VLOOKUP(B17,'свод по группам'!B$5:AA$185,26,FALSE)</f>
        <v>да</v>
      </c>
    </row>
    <row r="18" spans="1:12" ht="15" x14ac:dyDescent="0.3">
      <c r="A18" s="3">
        <v>10</v>
      </c>
      <c r="B18" t="s">
        <v>23</v>
      </c>
      <c r="C18" t="s">
        <v>872</v>
      </c>
      <c r="D18">
        <v>2010</v>
      </c>
      <c r="E18" t="s">
        <v>8</v>
      </c>
      <c r="F18" s="4">
        <v>4.3425925925925923E-2</v>
      </c>
      <c r="G18">
        <v>10</v>
      </c>
      <c r="H18" s="6">
        <f t="shared" si="1"/>
        <v>75.058275058275058</v>
      </c>
      <c r="L18" t="str">
        <f>VLOOKUP(B18,'свод по группам'!B$5:AA$185,26,FALSE)</f>
        <v>да</v>
      </c>
    </row>
    <row r="19" spans="1:12" ht="15" x14ac:dyDescent="0.3">
      <c r="A19" s="3">
        <v>11</v>
      </c>
      <c r="B19" t="s">
        <v>876</v>
      </c>
      <c r="C19" t="s">
        <v>877</v>
      </c>
      <c r="D19">
        <v>2009</v>
      </c>
      <c r="E19" t="s">
        <v>44</v>
      </c>
      <c r="F19" s="4">
        <v>4.3935185185185188E-2</v>
      </c>
      <c r="G19">
        <v>11</v>
      </c>
      <c r="H19" s="6">
        <f t="shared" si="1"/>
        <v>73.593073593073584</v>
      </c>
      <c r="L19" t="str">
        <f>VLOOKUP(B19,'свод по группам'!B$5:AA$185,26,FALSE)</f>
        <v>да</v>
      </c>
    </row>
    <row r="20" spans="1:12" ht="15" x14ac:dyDescent="0.3">
      <c r="A20" s="3">
        <v>12</v>
      </c>
      <c r="B20" t="s">
        <v>21</v>
      </c>
      <c r="C20" t="s">
        <v>870</v>
      </c>
      <c r="D20">
        <v>2010</v>
      </c>
      <c r="E20" t="s">
        <v>44</v>
      </c>
      <c r="F20" s="4">
        <v>4.4131944444444439E-2</v>
      </c>
      <c r="G20">
        <v>12</v>
      </c>
      <c r="H20" s="6">
        <f t="shared" si="1"/>
        <v>73.026973026973053</v>
      </c>
      <c r="L20" t="str">
        <f>VLOOKUP(B20,'свод по группам'!B$5:AA$185,26,FALSE)</f>
        <v>да</v>
      </c>
    </row>
    <row r="21" spans="1:12" ht="15" x14ac:dyDescent="0.3">
      <c r="A21" s="3">
        <v>13</v>
      </c>
      <c r="B21" t="s">
        <v>28</v>
      </c>
      <c r="C21" t="s">
        <v>872</v>
      </c>
      <c r="D21">
        <v>2009</v>
      </c>
      <c r="E21" t="s">
        <v>8</v>
      </c>
      <c r="F21" s="4">
        <v>4.5335648148148146E-2</v>
      </c>
      <c r="G21">
        <v>13</v>
      </c>
      <c r="H21" s="6">
        <f t="shared" si="1"/>
        <v>69.563769563769569</v>
      </c>
      <c r="L21" t="str">
        <f>VLOOKUP(B21,'свод по группам'!B$5:AA$185,26,FALSE)</f>
        <v>да</v>
      </c>
    </row>
    <row r="22" spans="1:12" ht="15" x14ac:dyDescent="0.3">
      <c r="A22" s="3">
        <v>14</v>
      </c>
      <c r="B22" t="s">
        <v>25</v>
      </c>
      <c r="C22" t="s">
        <v>872</v>
      </c>
      <c r="D22">
        <v>2010</v>
      </c>
      <c r="E22" t="s">
        <v>8</v>
      </c>
      <c r="F22" s="4">
        <v>4.5474537037037042E-2</v>
      </c>
      <c r="G22">
        <v>14</v>
      </c>
      <c r="H22" s="6">
        <f t="shared" si="1"/>
        <v>69.164169164169152</v>
      </c>
      <c r="L22" t="str">
        <f>VLOOKUP(B22,'свод по группам'!B$5:AA$185,26,FALSE)</f>
        <v>да</v>
      </c>
    </row>
    <row r="23" spans="1:12" ht="15" x14ac:dyDescent="0.3">
      <c r="A23" s="3">
        <v>15</v>
      </c>
      <c r="B23" t="s">
        <v>29</v>
      </c>
      <c r="C23" t="s">
        <v>872</v>
      </c>
      <c r="D23">
        <v>2009</v>
      </c>
      <c r="E23" t="s">
        <v>8</v>
      </c>
      <c r="F23" s="4">
        <v>4.6747685185185184E-2</v>
      </c>
      <c r="G23">
        <v>15</v>
      </c>
      <c r="H23" s="6">
        <f t="shared" si="1"/>
        <v>65.501165501165502</v>
      </c>
      <c r="L23" t="str">
        <f>VLOOKUP(B23,'свод по группам'!B$5:AA$185,26,FALSE)</f>
        <v>да</v>
      </c>
    </row>
    <row r="24" spans="1:12" ht="15" x14ac:dyDescent="0.3">
      <c r="A24" s="3">
        <v>16</v>
      </c>
      <c r="B24" t="s">
        <v>878</v>
      </c>
      <c r="C24" t="s">
        <v>870</v>
      </c>
      <c r="D24">
        <v>2009</v>
      </c>
      <c r="E24" t="s">
        <v>10</v>
      </c>
      <c r="F24" s="4">
        <v>4.7766203703703707E-2</v>
      </c>
      <c r="G24">
        <v>16</v>
      </c>
      <c r="H24" s="6">
        <f t="shared" si="1"/>
        <v>62.570762570762582</v>
      </c>
      <c r="L24" t="str">
        <f>VLOOKUP(B24,'свод по группам'!B$5:AA$185,26,FALSE)</f>
        <v>да</v>
      </c>
    </row>
    <row r="25" spans="1:12" ht="15" x14ac:dyDescent="0.3">
      <c r="A25" s="3">
        <v>17</v>
      </c>
      <c r="B25" t="s">
        <v>879</v>
      </c>
      <c r="C25" t="s">
        <v>873</v>
      </c>
      <c r="D25">
        <v>2009</v>
      </c>
      <c r="E25" t="s">
        <v>20</v>
      </c>
      <c r="F25" s="4">
        <v>5.4328703703703705E-2</v>
      </c>
      <c r="G25">
        <v>17</v>
      </c>
      <c r="H25" s="6">
        <f t="shared" si="1"/>
        <v>43.689643689643702</v>
      </c>
      <c r="L25" t="str">
        <f>VLOOKUP(B25,'свод по группам'!B$5:AA$185,26,FALSE)</f>
        <v>да</v>
      </c>
    </row>
    <row r="26" spans="1:12" ht="15" x14ac:dyDescent="0.3">
      <c r="A26" s="3">
        <v>18</v>
      </c>
      <c r="B26" t="s">
        <v>880</v>
      </c>
      <c r="C26" t="s">
        <v>881</v>
      </c>
      <c r="D26">
        <v>2009</v>
      </c>
      <c r="E26" t="s">
        <v>44</v>
      </c>
      <c r="F26" s="4">
        <v>5.545138888888889E-2</v>
      </c>
      <c r="G26">
        <v>18</v>
      </c>
      <c r="H26" s="6">
        <f t="shared" si="1"/>
        <v>40.459540459540449</v>
      </c>
      <c r="L26" t="str">
        <f>VLOOKUP(B26,'свод по группам'!B$5:AA$185,26,FALSE)</f>
        <v>да</v>
      </c>
    </row>
    <row r="27" spans="1:12" ht="15" x14ac:dyDescent="0.3">
      <c r="A27" s="3">
        <v>19</v>
      </c>
      <c r="B27" t="s">
        <v>882</v>
      </c>
      <c r="C27" t="s">
        <v>873</v>
      </c>
      <c r="D27">
        <v>2009</v>
      </c>
      <c r="E27" t="s">
        <v>22</v>
      </c>
      <c r="F27" s="4">
        <v>6.1631944444444448E-2</v>
      </c>
      <c r="G27">
        <v>19</v>
      </c>
      <c r="H27" s="6">
        <f t="shared" si="1"/>
        <v>22.677322677322678</v>
      </c>
      <c r="L27" t="str">
        <f>VLOOKUP(B27,'свод по группам'!B$5:AA$185,26,FALSE)</f>
        <v>да</v>
      </c>
    </row>
    <row r="28" spans="1:12" ht="15" x14ac:dyDescent="0.3">
      <c r="A28" s="3">
        <v>20</v>
      </c>
      <c r="B28" t="s">
        <v>883</v>
      </c>
      <c r="C28" t="s">
        <v>875</v>
      </c>
      <c r="D28">
        <v>2009</v>
      </c>
      <c r="E28" t="s">
        <v>19</v>
      </c>
      <c r="F28" t="s">
        <v>11</v>
      </c>
      <c r="H28" s="6"/>
      <c r="L28" t="str">
        <f>VLOOKUP(B28,'свод по группам'!B$5:AA$185,26,FALSE)</f>
        <v>да</v>
      </c>
    </row>
    <row r="29" spans="1:12" ht="15" x14ac:dyDescent="0.3">
      <c r="A29" s="3">
        <v>21</v>
      </c>
      <c r="B29" t="s">
        <v>884</v>
      </c>
      <c r="C29" t="s">
        <v>885</v>
      </c>
      <c r="D29">
        <v>2009</v>
      </c>
      <c r="E29" t="s">
        <v>19</v>
      </c>
      <c r="F29" t="s">
        <v>11</v>
      </c>
      <c r="H29" s="6"/>
      <c r="L29" t="str">
        <f>VLOOKUP(B29,'свод по группам'!B$5:AA$185,26,FALSE)</f>
        <v>да</v>
      </c>
    </row>
    <row r="30" spans="1:12" ht="15" x14ac:dyDescent="0.3">
      <c r="A30" s="3">
        <v>22</v>
      </c>
      <c r="B30" t="s">
        <v>886</v>
      </c>
      <c r="C30" t="s">
        <v>885</v>
      </c>
      <c r="D30">
        <v>2009</v>
      </c>
      <c r="E30" t="s">
        <v>19</v>
      </c>
      <c r="F30" t="s">
        <v>11</v>
      </c>
      <c r="H30" s="6"/>
      <c r="L30" t="str">
        <f>VLOOKUP(B30,'свод по группам'!B$5:AA$185,26,FALSE)</f>
        <v>да</v>
      </c>
    </row>
    <row r="31" spans="1:12" x14ac:dyDescent="0.3">
      <c r="H31" s="6"/>
    </row>
    <row r="32" spans="1:12" ht="23.4" x14ac:dyDescent="0.3">
      <c r="A32" s="8" t="s">
        <v>37</v>
      </c>
      <c r="B32" t="s">
        <v>887</v>
      </c>
      <c r="H32" s="6"/>
    </row>
    <row r="33" spans="1:12" x14ac:dyDescent="0.3">
      <c r="H33" s="6"/>
    </row>
    <row r="34" spans="1:12" ht="15" x14ac:dyDescent="0.3">
      <c r="A34" s="2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s="6"/>
    </row>
    <row r="35" spans="1:12" ht="15" x14ac:dyDescent="0.3">
      <c r="A35" s="3">
        <v>1</v>
      </c>
      <c r="B35" t="s">
        <v>40</v>
      </c>
      <c r="C35" t="s">
        <v>888</v>
      </c>
      <c r="D35">
        <v>2007</v>
      </c>
      <c r="E35" t="s">
        <v>8</v>
      </c>
      <c r="F35" s="4">
        <v>3.2893518518518523E-2</v>
      </c>
      <c r="G35">
        <v>1</v>
      </c>
      <c r="H35" s="6">
        <f>(200-100*F35/F$35)*K$1</f>
        <v>100</v>
      </c>
      <c r="L35" t="str">
        <f>VLOOKUP(B35,'свод по группам'!B$5:AA$185,26,FALSE)</f>
        <v>да</v>
      </c>
    </row>
    <row r="36" spans="1:12" ht="15" x14ac:dyDescent="0.3">
      <c r="A36" s="3">
        <v>2</v>
      </c>
      <c r="B36" t="s">
        <v>26</v>
      </c>
      <c r="C36" t="s">
        <v>873</v>
      </c>
      <c r="D36">
        <v>2008</v>
      </c>
      <c r="E36" t="s">
        <v>8</v>
      </c>
      <c r="F36" s="4">
        <v>4.144675925925926E-2</v>
      </c>
      <c r="G36">
        <v>2</v>
      </c>
      <c r="H36" s="6">
        <f t="shared" ref="H36:H40" si="2">(200-100*F36/F$35)*K$1</f>
        <v>73.997185080928958</v>
      </c>
      <c r="L36" t="str">
        <f>VLOOKUP(B36,'свод по группам'!B$5:AA$185,26,FALSE)</f>
        <v>да</v>
      </c>
    </row>
    <row r="37" spans="1:12" ht="15" x14ac:dyDescent="0.3">
      <c r="A37" s="3">
        <v>3</v>
      </c>
      <c r="B37" t="s">
        <v>43</v>
      </c>
      <c r="C37" t="s">
        <v>873</v>
      </c>
      <c r="D37">
        <v>2007</v>
      </c>
      <c r="E37" t="s">
        <v>8</v>
      </c>
      <c r="F37" s="4">
        <v>4.7233796296296295E-2</v>
      </c>
      <c r="G37">
        <v>3</v>
      </c>
      <c r="H37" s="6">
        <f t="shared" si="2"/>
        <v>56.40394088669953</v>
      </c>
      <c r="L37" t="str">
        <f>VLOOKUP(B37,'свод по группам'!B$5:AA$185,26,FALSE)</f>
        <v>да</v>
      </c>
    </row>
    <row r="38" spans="1:12" ht="15" x14ac:dyDescent="0.3">
      <c r="A38" s="3">
        <v>4</v>
      </c>
      <c r="B38" t="s">
        <v>440</v>
      </c>
      <c r="C38" t="s">
        <v>872</v>
      </c>
      <c r="D38">
        <v>2008</v>
      </c>
      <c r="E38" t="s">
        <v>44</v>
      </c>
      <c r="F38" s="4">
        <v>5.2766203703703697E-2</v>
      </c>
      <c r="G38">
        <v>4</v>
      </c>
      <c r="H38" s="6">
        <f t="shared" si="2"/>
        <v>39.584799437016244</v>
      </c>
      <c r="L38" t="str">
        <f>VLOOKUP(B38,'свод по группам'!B$5:AA$185,26,FALSE)</f>
        <v>да</v>
      </c>
    </row>
    <row r="39" spans="1:12" ht="15" x14ac:dyDescent="0.3">
      <c r="A39" s="3">
        <v>5</v>
      </c>
      <c r="B39" t="s">
        <v>889</v>
      </c>
      <c r="C39" t="s">
        <v>870</v>
      </c>
      <c r="D39">
        <v>2008</v>
      </c>
      <c r="E39" t="s">
        <v>44</v>
      </c>
      <c r="F39" s="4">
        <v>5.9780092592592593E-2</v>
      </c>
      <c r="G39">
        <v>5</v>
      </c>
      <c r="H39" s="6">
        <f t="shared" si="2"/>
        <v>18.261787473610156</v>
      </c>
      <c r="L39" t="str">
        <f>VLOOKUP(B39,'свод по группам'!B$5:AA$185,26,FALSE)</f>
        <v>да</v>
      </c>
    </row>
    <row r="40" spans="1:12" ht="15" x14ac:dyDescent="0.3">
      <c r="A40" s="3">
        <v>6</v>
      </c>
      <c r="B40" t="s">
        <v>890</v>
      </c>
      <c r="C40" t="s">
        <v>875</v>
      </c>
      <c r="D40">
        <v>2008</v>
      </c>
      <c r="E40" t="s">
        <v>22</v>
      </c>
      <c r="F40" s="4">
        <v>6.0208333333333336E-2</v>
      </c>
      <c r="G40">
        <v>6</v>
      </c>
      <c r="H40" s="6">
        <f t="shared" si="2"/>
        <v>16.959887403237161</v>
      </c>
      <c r="L40" t="str">
        <f>VLOOKUP(B40,'свод по группам'!B$5:AA$185,26,FALSE)</f>
        <v>да</v>
      </c>
    </row>
    <row r="41" spans="1:12" ht="15" x14ac:dyDescent="0.3">
      <c r="A41" s="3">
        <v>7</v>
      </c>
      <c r="B41" t="s">
        <v>891</v>
      </c>
      <c r="C41" t="s">
        <v>885</v>
      </c>
      <c r="D41">
        <v>2008</v>
      </c>
      <c r="E41" t="s">
        <v>19</v>
      </c>
      <c r="F41" t="s">
        <v>11</v>
      </c>
      <c r="H41" s="6"/>
      <c r="L41" t="str">
        <f>VLOOKUP(B41,'свод по группам'!B$5:AA$185,26,FALSE)</f>
        <v>да</v>
      </c>
    </row>
    <row r="42" spans="1:12" x14ac:dyDescent="0.3">
      <c r="H42" s="6"/>
    </row>
    <row r="43" spans="1:12" ht="23.4" x14ac:dyDescent="0.3">
      <c r="A43" s="8" t="s">
        <v>48</v>
      </c>
      <c r="B43" t="s">
        <v>892</v>
      </c>
      <c r="H43" s="6"/>
    </row>
    <row r="44" spans="1:12" x14ac:dyDescent="0.3">
      <c r="H44" s="6"/>
    </row>
    <row r="45" spans="1:12" ht="15" x14ac:dyDescent="0.3">
      <c r="A45" s="2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s="6"/>
    </row>
    <row r="46" spans="1:12" ht="15" x14ac:dyDescent="0.3">
      <c r="A46" s="3">
        <v>1</v>
      </c>
      <c r="B46" t="s">
        <v>38</v>
      </c>
      <c r="C46" t="s">
        <v>872</v>
      </c>
      <c r="D46">
        <v>2006</v>
      </c>
      <c r="E46" t="s">
        <v>7</v>
      </c>
      <c r="F46" s="4">
        <v>4.9074074074074076E-2</v>
      </c>
      <c r="G46">
        <v>1</v>
      </c>
      <c r="H46" s="6">
        <f>(200-100*F46/F$46)*K$1</f>
        <v>100</v>
      </c>
      <c r="L46" t="str">
        <f>VLOOKUP(B46,'свод по группам'!B$5:AA$185,26,FALSE)</f>
        <v>да</v>
      </c>
    </row>
    <row r="47" spans="1:12" ht="15" x14ac:dyDescent="0.3">
      <c r="A47" s="3">
        <v>2</v>
      </c>
      <c r="B47" t="s">
        <v>50</v>
      </c>
      <c r="C47" t="s">
        <v>893</v>
      </c>
      <c r="D47">
        <v>2005</v>
      </c>
      <c r="E47" t="s">
        <v>8</v>
      </c>
      <c r="F47" s="4">
        <v>5.1423611111111107E-2</v>
      </c>
      <c r="G47">
        <v>2</v>
      </c>
      <c r="H47" s="6">
        <f t="shared" ref="H47:H53" si="3">(200-100*F47/F$46)*K$1</f>
        <v>95.212264150943412</v>
      </c>
      <c r="L47" t="str">
        <f>VLOOKUP(B47,'свод по группам'!B$5:AA$185,26,FALSE)</f>
        <v>да</v>
      </c>
    </row>
    <row r="48" spans="1:12" ht="15" x14ac:dyDescent="0.3">
      <c r="A48" s="3">
        <v>3</v>
      </c>
      <c r="B48" t="s">
        <v>108</v>
      </c>
      <c r="C48" t="s">
        <v>881</v>
      </c>
      <c r="D48">
        <v>2006</v>
      </c>
      <c r="E48" t="s">
        <v>8</v>
      </c>
      <c r="F48" s="4">
        <v>5.5405092592592596E-2</v>
      </c>
      <c r="G48">
        <v>3</v>
      </c>
      <c r="H48" s="6">
        <f t="shared" si="3"/>
        <v>87.099056603773576</v>
      </c>
      <c r="L48" t="str">
        <f>VLOOKUP(B48,'свод по группам'!B$5:AA$185,26,FALSE)</f>
        <v>да</v>
      </c>
    </row>
    <row r="49" spans="1:12" ht="15" x14ac:dyDescent="0.3">
      <c r="A49" s="3">
        <v>4</v>
      </c>
      <c r="B49" t="s">
        <v>41</v>
      </c>
      <c r="C49" t="s">
        <v>870</v>
      </c>
      <c r="D49">
        <v>2006</v>
      </c>
      <c r="E49" t="s">
        <v>8</v>
      </c>
      <c r="F49" s="4">
        <v>5.7164351851851848E-2</v>
      </c>
      <c r="G49">
        <v>4</v>
      </c>
      <c r="H49" s="6">
        <f t="shared" si="3"/>
        <v>83.514150943396231</v>
      </c>
      <c r="L49" t="str">
        <f>VLOOKUP(B49,'свод по группам'!B$5:AA$185,26,FALSE)</f>
        <v>да</v>
      </c>
    </row>
    <row r="50" spans="1:12" ht="15" x14ac:dyDescent="0.3">
      <c r="A50" s="3">
        <v>5</v>
      </c>
      <c r="B50" t="s">
        <v>894</v>
      </c>
      <c r="C50" t="s">
        <v>888</v>
      </c>
      <c r="D50">
        <v>2006</v>
      </c>
      <c r="E50" t="s">
        <v>7</v>
      </c>
      <c r="F50" s="4">
        <v>5.8159722222222217E-2</v>
      </c>
      <c r="G50">
        <v>5</v>
      </c>
      <c r="H50" s="6">
        <f t="shared" si="3"/>
        <v>81.485849056603797</v>
      </c>
      <c r="L50" t="str">
        <f>VLOOKUP(B50,'свод по группам'!B$5:AA$185,26,FALSE)</f>
        <v>да</v>
      </c>
    </row>
    <row r="51" spans="1:12" ht="15" x14ac:dyDescent="0.3">
      <c r="A51" s="3">
        <v>6</v>
      </c>
      <c r="B51" t="s">
        <v>42</v>
      </c>
      <c r="C51" t="s">
        <v>870</v>
      </c>
      <c r="D51">
        <v>2006</v>
      </c>
      <c r="E51" t="s">
        <v>7</v>
      </c>
      <c r="F51" s="4">
        <v>6.2731481481481485E-2</v>
      </c>
      <c r="G51">
        <v>6</v>
      </c>
      <c r="H51" s="6">
        <f t="shared" si="3"/>
        <v>72.169811320754704</v>
      </c>
      <c r="L51" t="str">
        <f>VLOOKUP(B51,'свод по группам'!B$5:AA$185,26,FALSE)</f>
        <v>да</v>
      </c>
    </row>
    <row r="52" spans="1:12" ht="15" x14ac:dyDescent="0.3">
      <c r="A52" s="3">
        <v>7</v>
      </c>
      <c r="B52" t="s">
        <v>895</v>
      </c>
      <c r="C52" t="s">
        <v>873</v>
      </c>
      <c r="D52">
        <v>2005</v>
      </c>
      <c r="E52" t="s">
        <v>10</v>
      </c>
      <c r="F52" s="4">
        <v>6.9641203703703705E-2</v>
      </c>
      <c r="G52">
        <v>7</v>
      </c>
      <c r="H52" s="6">
        <f t="shared" si="3"/>
        <v>58.089622641509436</v>
      </c>
      <c r="L52" t="str">
        <f>VLOOKUP(B52,'свод по группам'!B$5:AA$185,26,FALSE)</f>
        <v>да</v>
      </c>
    </row>
    <row r="53" spans="1:12" ht="15" x14ac:dyDescent="0.3">
      <c r="A53" s="3">
        <v>8</v>
      </c>
      <c r="B53" t="s">
        <v>45</v>
      </c>
      <c r="C53" t="s">
        <v>873</v>
      </c>
      <c r="D53">
        <v>2006</v>
      </c>
      <c r="E53" t="s">
        <v>8</v>
      </c>
      <c r="F53" s="4">
        <v>7.2928240740740738E-2</v>
      </c>
      <c r="G53">
        <v>8</v>
      </c>
      <c r="H53" s="6">
        <f t="shared" si="3"/>
        <v>51.391509433962284</v>
      </c>
      <c r="L53" t="str">
        <f>VLOOKUP(B53,'свод по группам'!B$5:AA$185,26,FALSE)</f>
        <v>да</v>
      </c>
    </row>
    <row r="54" spans="1:12" x14ac:dyDescent="0.3">
      <c r="H54" s="6"/>
    </row>
    <row r="55" spans="1:12" x14ac:dyDescent="0.3">
      <c r="H55" s="6"/>
    </row>
    <row r="56" spans="1:12" ht="23.4" x14ac:dyDescent="0.3">
      <c r="A56" s="8" t="s">
        <v>61</v>
      </c>
      <c r="B56" t="s">
        <v>869</v>
      </c>
      <c r="H56" s="6"/>
    </row>
    <row r="57" spans="1:12" x14ac:dyDescent="0.3">
      <c r="H57" s="6"/>
    </row>
    <row r="58" spans="1:12" ht="15" x14ac:dyDescent="0.3">
      <c r="A58" s="2" t="s">
        <v>0</v>
      </c>
      <c r="B58" t="s">
        <v>1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  <c r="H58" s="6"/>
    </row>
    <row r="59" spans="1:12" ht="15" x14ac:dyDescent="0.3">
      <c r="A59" s="3">
        <v>1</v>
      </c>
      <c r="B59" t="s">
        <v>69</v>
      </c>
      <c r="C59" t="s">
        <v>888</v>
      </c>
      <c r="D59">
        <v>2009</v>
      </c>
      <c r="E59" t="s">
        <v>8</v>
      </c>
      <c r="F59" s="4">
        <v>2.5729166666666664E-2</v>
      </c>
      <c r="G59">
        <v>1</v>
      </c>
      <c r="H59" s="6">
        <f>(200-100*F59/F$59)*K$1</f>
        <v>100</v>
      </c>
      <c r="L59" t="str">
        <f>VLOOKUP(B59,'свод по группам'!B$5:AA$185,26,FALSE)</f>
        <v>да</v>
      </c>
    </row>
    <row r="60" spans="1:12" ht="15" x14ac:dyDescent="0.3">
      <c r="A60" s="3">
        <v>2</v>
      </c>
      <c r="B60" t="s">
        <v>896</v>
      </c>
      <c r="C60" t="s">
        <v>872</v>
      </c>
      <c r="D60">
        <v>2010</v>
      </c>
      <c r="E60" t="s">
        <v>8</v>
      </c>
      <c r="F60" s="4">
        <v>3.0752314814814816E-2</v>
      </c>
      <c r="G60">
        <v>2</v>
      </c>
      <c r="H60" s="6">
        <f t="shared" ref="H60:H87" si="4">(200-100*F60/F$59)*K$1</f>
        <v>80.476833108412052</v>
      </c>
      <c r="L60" t="str">
        <f>VLOOKUP(B60,'свод по группам'!B$5:AA$185,26,FALSE)</f>
        <v>да</v>
      </c>
    </row>
    <row r="61" spans="1:12" ht="15" x14ac:dyDescent="0.3">
      <c r="A61" s="3">
        <v>3</v>
      </c>
      <c r="B61" t="s">
        <v>51</v>
      </c>
      <c r="C61" t="s">
        <v>873</v>
      </c>
      <c r="D61">
        <v>2010</v>
      </c>
      <c r="E61" t="s">
        <v>10</v>
      </c>
      <c r="F61" s="4">
        <v>3.2418981481481479E-2</v>
      </c>
      <c r="G61">
        <v>3</v>
      </c>
      <c r="H61" s="6">
        <f t="shared" si="4"/>
        <v>73.999100314889787</v>
      </c>
      <c r="L61" t="str">
        <f>VLOOKUP(B61,'свод по группам'!B$5:AA$185,26,FALSE)</f>
        <v>да</v>
      </c>
    </row>
    <row r="62" spans="1:12" ht="15" x14ac:dyDescent="0.3">
      <c r="A62" s="3">
        <v>4</v>
      </c>
      <c r="B62" t="s">
        <v>67</v>
      </c>
      <c r="C62" t="s">
        <v>873</v>
      </c>
      <c r="D62">
        <v>2009</v>
      </c>
      <c r="E62" t="s">
        <v>8</v>
      </c>
      <c r="F62" s="4">
        <v>3.3842592592592598E-2</v>
      </c>
      <c r="G62">
        <v>4</v>
      </c>
      <c r="H62" s="6">
        <f t="shared" si="4"/>
        <v>68.466036887089473</v>
      </c>
      <c r="L62" t="str">
        <f>VLOOKUP(B62,'свод по группам'!B$5:AA$185,26,FALSE)</f>
        <v>да</v>
      </c>
    </row>
    <row r="63" spans="1:12" ht="15" x14ac:dyDescent="0.3">
      <c r="A63" s="3">
        <v>5</v>
      </c>
      <c r="B63" t="s">
        <v>85</v>
      </c>
      <c r="C63" t="s">
        <v>873</v>
      </c>
      <c r="D63">
        <v>2009</v>
      </c>
      <c r="E63" t="s">
        <v>8</v>
      </c>
      <c r="F63" s="4">
        <v>3.3900462962962966E-2</v>
      </c>
      <c r="G63">
        <v>5</v>
      </c>
      <c r="H63" s="6">
        <f t="shared" si="4"/>
        <v>68.241115609536621</v>
      </c>
      <c r="L63" t="str">
        <f>VLOOKUP(B63,'свод по группам'!B$5:AA$185,26,FALSE)</f>
        <v>да</v>
      </c>
    </row>
    <row r="64" spans="1:12" ht="15" x14ac:dyDescent="0.3">
      <c r="A64" s="3">
        <v>6</v>
      </c>
      <c r="B64" t="s">
        <v>66</v>
      </c>
      <c r="C64" t="s">
        <v>873</v>
      </c>
      <c r="D64">
        <v>2009</v>
      </c>
      <c r="E64" t="s">
        <v>10</v>
      </c>
      <c r="F64" s="4">
        <v>3.5057870370370371E-2</v>
      </c>
      <c r="G64">
        <v>6</v>
      </c>
      <c r="H64" s="6">
        <f t="shared" si="4"/>
        <v>63.742690058479525</v>
      </c>
      <c r="L64" t="str">
        <f>VLOOKUP(B64,'свод по группам'!B$5:AA$185,26,FALSE)</f>
        <v>да</v>
      </c>
    </row>
    <row r="65" spans="1:12" ht="15" x14ac:dyDescent="0.3">
      <c r="A65" s="3">
        <v>7</v>
      </c>
      <c r="B65" t="s">
        <v>84</v>
      </c>
      <c r="C65" t="s">
        <v>897</v>
      </c>
      <c r="D65">
        <v>2009</v>
      </c>
      <c r="E65" t="s">
        <v>44</v>
      </c>
      <c r="F65" s="4">
        <v>3.5057870370370371E-2</v>
      </c>
      <c r="G65">
        <v>6</v>
      </c>
      <c r="H65" s="6">
        <f t="shared" si="4"/>
        <v>63.742690058479525</v>
      </c>
      <c r="L65" t="str">
        <f>VLOOKUP(B65,'свод по группам'!B$5:AA$185,26,FALSE)</f>
        <v>да</v>
      </c>
    </row>
    <row r="66" spans="1:12" ht="15" x14ac:dyDescent="0.3">
      <c r="A66" s="3">
        <v>8</v>
      </c>
      <c r="B66" t="s">
        <v>898</v>
      </c>
      <c r="C66" t="s">
        <v>870</v>
      </c>
      <c r="D66">
        <v>2009</v>
      </c>
      <c r="E66" t="s">
        <v>44</v>
      </c>
      <c r="F66" s="4">
        <v>3.515046296296296E-2</v>
      </c>
      <c r="G66">
        <v>8</v>
      </c>
      <c r="H66" s="6">
        <f t="shared" si="4"/>
        <v>63.382816014394962</v>
      </c>
      <c r="L66" t="str">
        <f>VLOOKUP(B66,'свод по группам'!B$5:AA$185,26,FALSE)</f>
        <v>да</v>
      </c>
    </row>
    <row r="67" spans="1:12" ht="15" x14ac:dyDescent="0.3">
      <c r="A67" s="3">
        <v>9</v>
      </c>
      <c r="B67" t="s">
        <v>72</v>
      </c>
      <c r="C67" t="s">
        <v>888</v>
      </c>
      <c r="D67">
        <v>2009</v>
      </c>
      <c r="E67" t="s">
        <v>8</v>
      </c>
      <c r="F67" s="4">
        <v>3.5509259259259261E-2</v>
      </c>
      <c r="G67">
        <v>9</v>
      </c>
      <c r="H67" s="6">
        <f t="shared" si="4"/>
        <v>61.988304093567223</v>
      </c>
      <c r="L67" t="str">
        <f>VLOOKUP(B67,'свод по группам'!B$5:AA$185,26,FALSE)</f>
        <v>да</v>
      </c>
    </row>
    <row r="68" spans="1:12" ht="15" x14ac:dyDescent="0.3">
      <c r="A68" s="3">
        <v>10</v>
      </c>
      <c r="B68" t="s">
        <v>899</v>
      </c>
      <c r="C68" t="s">
        <v>875</v>
      </c>
      <c r="D68">
        <v>2010</v>
      </c>
      <c r="E68" t="s">
        <v>44</v>
      </c>
      <c r="F68" s="4">
        <v>3.6446759259259262E-2</v>
      </c>
      <c r="G68">
        <v>10</v>
      </c>
      <c r="H68" s="6">
        <f t="shared" si="4"/>
        <v>58.344579397210964</v>
      </c>
      <c r="L68" t="str">
        <f>VLOOKUP(B68,'свод по группам'!B$5:AA$185,26,FALSE)</f>
        <v>да</v>
      </c>
    </row>
    <row r="69" spans="1:12" ht="15" x14ac:dyDescent="0.3">
      <c r="A69" s="3">
        <v>11</v>
      </c>
      <c r="B69" t="s">
        <v>79</v>
      </c>
      <c r="C69" t="s">
        <v>873</v>
      </c>
      <c r="D69">
        <v>2009</v>
      </c>
      <c r="E69" t="s">
        <v>8</v>
      </c>
      <c r="F69" s="4">
        <v>3.6689814814814821E-2</v>
      </c>
      <c r="G69">
        <v>11</v>
      </c>
      <c r="H69" s="6">
        <f t="shared" si="4"/>
        <v>57.399910031488929</v>
      </c>
      <c r="L69" t="str">
        <f>VLOOKUP(B69,'свод по группам'!B$5:AA$185,26,FALSE)</f>
        <v>да</v>
      </c>
    </row>
    <row r="70" spans="1:12" ht="15" x14ac:dyDescent="0.3">
      <c r="A70" s="3">
        <v>12</v>
      </c>
      <c r="B70" t="s">
        <v>53</v>
      </c>
      <c r="C70" t="s">
        <v>888</v>
      </c>
      <c r="D70">
        <v>2010</v>
      </c>
      <c r="E70" t="s">
        <v>10</v>
      </c>
      <c r="F70" s="4">
        <v>3.681712962962963E-2</v>
      </c>
      <c r="G70">
        <v>12</v>
      </c>
      <c r="H70" s="6">
        <f t="shared" si="4"/>
        <v>56.905083220872683</v>
      </c>
      <c r="L70" t="str">
        <f>VLOOKUP(B70,'свод по группам'!B$5:AA$185,26,FALSE)</f>
        <v>да</v>
      </c>
    </row>
    <row r="71" spans="1:12" ht="15" x14ac:dyDescent="0.3">
      <c r="A71" s="3">
        <v>13</v>
      </c>
      <c r="B71" t="s">
        <v>900</v>
      </c>
      <c r="C71" t="s">
        <v>888</v>
      </c>
      <c r="D71">
        <v>2010</v>
      </c>
      <c r="E71" t="s">
        <v>10</v>
      </c>
      <c r="F71" s="4">
        <v>3.7337962962962962E-2</v>
      </c>
      <c r="G71">
        <v>13</v>
      </c>
      <c r="H71" s="6">
        <f t="shared" si="4"/>
        <v>54.880791722896959</v>
      </c>
      <c r="L71" t="str">
        <f>VLOOKUP(B71,'свод по группам'!B$5:AA$185,26,FALSE)</f>
        <v>да</v>
      </c>
    </row>
    <row r="72" spans="1:12" ht="15" x14ac:dyDescent="0.3">
      <c r="A72" s="3">
        <v>14</v>
      </c>
      <c r="B72" t="s">
        <v>901</v>
      </c>
      <c r="C72" t="s">
        <v>902</v>
      </c>
      <c r="D72">
        <v>2010</v>
      </c>
      <c r="E72" t="s">
        <v>10</v>
      </c>
      <c r="F72" s="4">
        <v>4.0173611111111111E-2</v>
      </c>
      <c r="G72">
        <v>14</v>
      </c>
      <c r="H72" s="6">
        <f t="shared" si="4"/>
        <v>43.859649122807014</v>
      </c>
      <c r="L72" t="str">
        <f>VLOOKUP(B72,'свод по группам'!B$5:AA$185,26,FALSE)</f>
        <v>да</v>
      </c>
    </row>
    <row r="73" spans="1:12" ht="15" x14ac:dyDescent="0.3">
      <c r="A73" s="3">
        <v>15</v>
      </c>
      <c r="B73" t="s">
        <v>56</v>
      </c>
      <c r="C73" t="s">
        <v>872</v>
      </c>
      <c r="D73">
        <v>2009</v>
      </c>
      <c r="E73" t="s">
        <v>22</v>
      </c>
      <c r="F73" s="4">
        <v>4.0694444444444443E-2</v>
      </c>
      <c r="G73">
        <v>15</v>
      </c>
      <c r="H73" s="6">
        <f t="shared" si="4"/>
        <v>41.835357624831289</v>
      </c>
      <c r="L73" t="str">
        <f>VLOOKUP(B73,'свод по группам'!B$5:AA$185,26,FALSE)</f>
        <v>да</v>
      </c>
    </row>
    <row r="74" spans="1:12" ht="15" x14ac:dyDescent="0.3">
      <c r="A74" s="3">
        <v>16</v>
      </c>
      <c r="B74" t="s">
        <v>903</v>
      </c>
      <c r="C74" t="s">
        <v>873</v>
      </c>
      <c r="D74">
        <v>2009</v>
      </c>
      <c r="E74" t="s">
        <v>8</v>
      </c>
      <c r="F74" s="4">
        <v>4.099537037037037E-2</v>
      </c>
      <c r="G74">
        <v>16</v>
      </c>
      <c r="H74" s="6">
        <f t="shared" si="4"/>
        <v>40.66576698155643</v>
      </c>
      <c r="L74" t="str">
        <f>VLOOKUP(B74,'свод по группам'!B$5:AA$185,26,FALSE)</f>
        <v>да</v>
      </c>
    </row>
    <row r="75" spans="1:12" ht="15" x14ac:dyDescent="0.3">
      <c r="A75" s="3">
        <v>17</v>
      </c>
      <c r="B75" t="s">
        <v>701</v>
      </c>
      <c r="C75" t="s">
        <v>870</v>
      </c>
      <c r="D75">
        <v>2009</v>
      </c>
      <c r="E75" t="s">
        <v>22</v>
      </c>
      <c r="F75" s="4">
        <v>4.1041666666666664E-2</v>
      </c>
      <c r="G75">
        <v>17</v>
      </c>
      <c r="H75" s="6">
        <f t="shared" si="4"/>
        <v>40.485829959514177</v>
      </c>
      <c r="L75" t="str">
        <f>VLOOKUP(B75,'свод по группам'!B$5:AA$185,26,FALSE)</f>
        <v>да</v>
      </c>
    </row>
    <row r="76" spans="1:12" ht="15" x14ac:dyDescent="0.3">
      <c r="A76" s="3">
        <v>18</v>
      </c>
      <c r="B76" t="s">
        <v>52</v>
      </c>
      <c r="C76" t="s">
        <v>873</v>
      </c>
      <c r="D76">
        <v>2010</v>
      </c>
      <c r="E76" t="s">
        <v>44</v>
      </c>
      <c r="F76" s="4">
        <v>4.1331018518518517E-2</v>
      </c>
      <c r="G76">
        <v>18</v>
      </c>
      <c r="H76" s="6">
        <f t="shared" si="4"/>
        <v>39.361223571749861</v>
      </c>
      <c r="L76" t="str">
        <f>VLOOKUP(B76,'свод по группам'!B$5:AA$185,26,FALSE)</f>
        <v>да</v>
      </c>
    </row>
    <row r="77" spans="1:12" ht="15" x14ac:dyDescent="0.3">
      <c r="A77" s="3">
        <v>19</v>
      </c>
      <c r="B77" t="s">
        <v>904</v>
      </c>
      <c r="C77" t="s">
        <v>888</v>
      </c>
      <c r="D77">
        <v>2010</v>
      </c>
      <c r="E77" t="s">
        <v>20</v>
      </c>
      <c r="F77" s="4">
        <v>4.1493055555555554E-2</v>
      </c>
      <c r="G77">
        <v>19</v>
      </c>
      <c r="H77" s="6">
        <f t="shared" si="4"/>
        <v>38.731443994601875</v>
      </c>
      <c r="L77" t="str">
        <f>VLOOKUP(B77,'свод по группам'!B$5:AA$185,26,FALSE)</f>
        <v>да</v>
      </c>
    </row>
    <row r="78" spans="1:12" ht="15" x14ac:dyDescent="0.3">
      <c r="A78" s="3">
        <v>20</v>
      </c>
      <c r="B78" t="s">
        <v>905</v>
      </c>
      <c r="C78" t="s">
        <v>902</v>
      </c>
      <c r="D78">
        <v>2009</v>
      </c>
      <c r="E78" t="s">
        <v>22</v>
      </c>
      <c r="F78" s="4">
        <v>4.1921296296296297E-2</v>
      </c>
      <c r="G78">
        <v>20</v>
      </c>
      <c r="H78" s="6">
        <f t="shared" si="4"/>
        <v>37.067026540710742</v>
      </c>
      <c r="L78" t="str">
        <f>VLOOKUP(B78,'свод по группам'!B$5:AA$185,26,FALSE)</f>
        <v>да</v>
      </c>
    </row>
    <row r="79" spans="1:12" ht="15" x14ac:dyDescent="0.3">
      <c r="A79" s="3">
        <v>21</v>
      </c>
      <c r="B79" t="s">
        <v>109</v>
      </c>
      <c r="C79" t="s">
        <v>872</v>
      </c>
      <c r="D79">
        <v>2009</v>
      </c>
      <c r="E79" t="s">
        <v>22</v>
      </c>
      <c r="F79" s="4">
        <v>4.2418981481481481E-2</v>
      </c>
      <c r="G79">
        <v>21</v>
      </c>
      <c r="H79" s="6">
        <f t="shared" si="4"/>
        <v>35.132703553756187</v>
      </c>
      <c r="L79" t="str">
        <f>VLOOKUP(B79,'свод по группам'!B$5:AA$185,26,FALSE)</f>
        <v>да</v>
      </c>
    </row>
    <row r="80" spans="1:12" ht="15" x14ac:dyDescent="0.3">
      <c r="A80" s="3">
        <v>22</v>
      </c>
      <c r="B80" t="s">
        <v>57</v>
      </c>
      <c r="C80" t="s">
        <v>888</v>
      </c>
      <c r="D80">
        <v>2010</v>
      </c>
      <c r="E80" t="s">
        <v>44</v>
      </c>
      <c r="F80" s="4">
        <v>4.2511574074074077E-2</v>
      </c>
      <c r="G80">
        <v>22</v>
      </c>
      <c r="H80" s="6">
        <f t="shared" si="4"/>
        <v>34.772829509671595</v>
      </c>
      <c r="L80" t="str">
        <f>VLOOKUP(B80,'свод по группам'!B$5:AA$185,26,FALSE)</f>
        <v>да</v>
      </c>
    </row>
    <row r="81" spans="1:12" ht="15" x14ac:dyDescent="0.3">
      <c r="A81" s="3">
        <v>23</v>
      </c>
      <c r="B81" t="s">
        <v>906</v>
      </c>
      <c r="C81" t="s">
        <v>873</v>
      </c>
      <c r="D81">
        <v>2010</v>
      </c>
      <c r="E81" t="s">
        <v>22</v>
      </c>
      <c r="F81" s="4">
        <v>4.2997685185185187E-2</v>
      </c>
      <c r="G81">
        <v>23</v>
      </c>
      <c r="H81" s="6">
        <f t="shared" si="4"/>
        <v>32.883490778227582</v>
      </c>
      <c r="L81" t="str">
        <f>VLOOKUP(B81,'свод по группам'!B$5:AA$185,26,FALSE)</f>
        <v>да</v>
      </c>
    </row>
    <row r="82" spans="1:12" ht="15" x14ac:dyDescent="0.3">
      <c r="A82" s="3">
        <v>24</v>
      </c>
      <c r="B82" t="s">
        <v>81</v>
      </c>
      <c r="C82" t="s">
        <v>888</v>
      </c>
      <c r="D82">
        <v>2009</v>
      </c>
      <c r="E82" t="s">
        <v>10</v>
      </c>
      <c r="F82" s="4">
        <v>4.3437499999999997E-2</v>
      </c>
      <c r="G82">
        <v>24</v>
      </c>
      <c r="H82" s="6">
        <f t="shared" si="4"/>
        <v>31.174089068825907</v>
      </c>
      <c r="L82" t="str">
        <f>VLOOKUP(B82,'свод по группам'!B$5:AA$185,26,FALSE)</f>
        <v>да</v>
      </c>
    </row>
    <row r="83" spans="1:12" ht="15" x14ac:dyDescent="0.3">
      <c r="A83" s="3">
        <v>25</v>
      </c>
      <c r="B83" t="s">
        <v>80</v>
      </c>
      <c r="C83" t="s">
        <v>872</v>
      </c>
      <c r="D83">
        <v>2009</v>
      </c>
      <c r="E83" t="s">
        <v>22</v>
      </c>
      <c r="F83" s="4">
        <v>4.4918981481481483E-2</v>
      </c>
      <c r="G83">
        <v>25</v>
      </c>
      <c r="H83" s="6">
        <f t="shared" si="4"/>
        <v>25.416104363472783</v>
      </c>
      <c r="L83" t="str">
        <f>VLOOKUP(B83,'свод по группам'!B$5:AA$185,26,FALSE)</f>
        <v>да</v>
      </c>
    </row>
    <row r="84" spans="1:12" ht="15" x14ac:dyDescent="0.3">
      <c r="A84" s="3">
        <v>26</v>
      </c>
      <c r="B84" t="s">
        <v>55</v>
      </c>
      <c r="C84" t="s">
        <v>873</v>
      </c>
      <c r="D84">
        <v>2010</v>
      </c>
      <c r="E84" t="s">
        <v>22</v>
      </c>
      <c r="F84" s="4">
        <v>4.7337962962962964E-2</v>
      </c>
      <c r="G84">
        <v>26</v>
      </c>
      <c r="H84" s="6">
        <f t="shared" si="4"/>
        <v>16.014394961763344</v>
      </c>
      <c r="L84" t="str">
        <f>VLOOKUP(B84,'свод по группам'!B$5:AA$185,26,FALSE)</f>
        <v>да</v>
      </c>
    </row>
    <row r="85" spans="1:12" ht="15" x14ac:dyDescent="0.3">
      <c r="A85" s="3">
        <v>27</v>
      </c>
      <c r="B85" t="s">
        <v>907</v>
      </c>
      <c r="C85" t="s">
        <v>872</v>
      </c>
      <c r="D85">
        <v>2009</v>
      </c>
      <c r="E85" t="s">
        <v>8</v>
      </c>
      <c r="F85" s="4">
        <v>4.7997685185185185E-2</v>
      </c>
      <c r="G85">
        <v>27</v>
      </c>
      <c r="H85" s="6">
        <f t="shared" si="4"/>
        <v>13.450292397660803</v>
      </c>
      <c r="L85" t="str">
        <f>VLOOKUP(B85,'свод по группам'!B$5:AA$185,26,FALSE)</f>
        <v>да</v>
      </c>
    </row>
    <row r="86" spans="1:12" ht="15" x14ac:dyDescent="0.3">
      <c r="A86" s="3">
        <v>28</v>
      </c>
      <c r="B86" t="s">
        <v>569</v>
      </c>
      <c r="C86" t="s">
        <v>872</v>
      </c>
      <c r="D86">
        <v>2009</v>
      </c>
      <c r="E86" t="s">
        <v>8</v>
      </c>
      <c r="F86" s="4">
        <v>4.8020833333333339E-2</v>
      </c>
      <c r="G86">
        <v>28</v>
      </c>
      <c r="H86" s="6">
        <f t="shared" si="4"/>
        <v>13.360323886639634</v>
      </c>
      <c r="L86" t="str">
        <f>VLOOKUP(B86,'свод по группам'!B$5:AA$185,26,FALSE)</f>
        <v>да</v>
      </c>
    </row>
    <row r="87" spans="1:12" ht="15" x14ac:dyDescent="0.3">
      <c r="A87" s="3">
        <v>29</v>
      </c>
      <c r="B87" t="s">
        <v>908</v>
      </c>
      <c r="C87" t="s">
        <v>877</v>
      </c>
      <c r="D87">
        <v>2009</v>
      </c>
      <c r="E87" t="s">
        <v>22</v>
      </c>
      <c r="F87" s="4">
        <v>5.0289351851851849E-2</v>
      </c>
      <c r="G87">
        <v>29</v>
      </c>
      <c r="H87" s="6">
        <f t="shared" si="4"/>
        <v>4.5434098065676949</v>
      </c>
      <c r="L87" t="str">
        <f>VLOOKUP(B87,'свод по группам'!B$5:AA$185,26,FALSE)</f>
        <v>да</v>
      </c>
    </row>
    <row r="88" spans="1:12" ht="15" x14ac:dyDescent="0.3">
      <c r="A88" s="3">
        <v>30</v>
      </c>
      <c r="B88" t="s">
        <v>909</v>
      </c>
      <c r="C88" t="s">
        <v>910</v>
      </c>
      <c r="E88" t="s">
        <v>9</v>
      </c>
      <c r="F88" s="4">
        <v>5.4155092592592595E-2</v>
      </c>
      <c r="G88" t="s">
        <v>911</v>
      </c>
      <c r="H88" s="6"/>
      <c r="L88" t="str">
        <f>VLOOKUP(B88,'свод по группам'!B$5:AA$185,26,FALSE)</f>
        <v>да</v>
      </c>
    </row>
    <row r="89" spans="1:12" ht="15" x14ac:dyDescent="0.3">
      <c r="A89" s="3">
        <v>31</v>
      </c>
      <c r="B89" t="s">
        <v>912</v>
      </c>
      <c r="C89" t="s">
        <v>873</v>
      </c>
      <c r="D89">
        <v>2010</v>
      </c>
      <c r="E89" t="s">
        <v>20</v>
      </c>
      <c r="F89" s="4">
        <v>5.4490740740740735E-2</v>
      </c>
      <c r="G89">
        <v>30</v>
      </c>
      <c r="H89" s="6"/>
      <c r="L89" t="str">
        <f>VLOOKUP(B89,'свод по группам'!B$5:AA$185,26,FALSE)</f>
        <v>да</v>
      </c>
    </row>
    <row r="90" spans="1:12" ht="15" x14ac:dyDescent="0.3">
      <c r="A90" s="3">
        <v>32</v>
      </c>
      <c r="B90" t="s">
        <v>913</v>
      </c>
      <c r="C90" t="s">
        <v>914</v>
      </c>
      <c r="E90" t="s">
        <v>9</v>
      </c>
      <c r="F90" s="4">
        <v>5.6655092592592597E-2</v>
      </c>
      <c r="G90" t="s">
        <v>911</v>
      </c>
      <c r="H90" s="6"/>
      <c r="L90" t="str">
        <f>VLOOKUP(B90,'свод по группам'!B$5:AA$185,26,FALSE)</f>
        <v>да</v>
      </c>
    </row>
    <row r="91" spans="1:12" ht="15" x14ac:dyDescent="0.3">
      <c r="A91" s="3">
        <v>33</v>
      </c>
      <c r="B91" t="s">
        <v>915</v>
      </c>
      <c r="C91" t="s">
        <v>873</v>
      </c>
      <c r="D91">
        <v>2010</v>
      </c>
      <c r="E91" t="s">
        <v>20</v>
      </c>
      <c r="F91" s="4">
        <v>5.7824074074074076E-2</v>
      </c>
      <c r="G91">
        <v>31</v>
      </c>
      <c r="H91" s="6"/>
      <c r="L91" t="str">
        <f>VLOOKUP(B91,'свод по группам'!B$5:AA$185,26,FALSE)</f>
        <v>да</v>
      </c>
    </row>
    <row r="92" spans="1:12" ht="15" x14ac:dyDescent="0.3">
      <c r="A92" s="3">
        <v>34</v>
      </c>
      <c r="B92" t="s">
        <v>916</v>
      </c>
      <c r="C92" t="s">
        <v>917</v>
      </c>
      <c r="D92">
        <v>2010</v>
      </c>
      <c r="E92" t="s">
        <v>19</v>
      </c>
      <c r="F92" s="4">
        <v>5.785879629629629E-2</v>
      </c>
      <c r="G92">
        <v>32</v>
      </c>
      <c r="H92" s="6"/>
      <c r="L92" t="str">
        <f>VLOOKUP(B92,'свод по группам'!B$5:AA$185,26,FALSE)</f>
        <v>да</v>
      </c>
    </row>
    <row r="93" spans="1:12" ht="15" x14ac:dyDescent="0.3">
      <c r="A93" s="3">
        <v>35</v>
      </c>
      <c r="B93" t="s">
        <v>59</v>
      </c>
      <c r="C93" t="s">
        <v>881</v>
      </c>
      <c r="D93">
        <v>2010</v>
      </c>
      <c r="E93" t="s">
        <v>22</v>
      </c>
      <c r="F93" s="4">
        <v>5.8263888888888893E-2</v>
      </c>
      <c r="G93">
        <v>33</v>
      </c>
      <c r="H93" s="6"/>
      <c r="L93" t="str">
        <f>VLOOKUP(B93,'свод по группам'!B$5:AA$185,26,FALSE)</f>
        <v>да</v>
      </c>
    </row>
    <row r="94" spans="1:12" ht="15" x14ac:dyDescent="0.3">
      <c r="A94" s="3">
        <v>36</v>
      </c>
      <c r="B94" t="s">
        <v>918</v>
      </c>
      <c r="C94" t="s">
        <v>917</v>
      </c>
      <c r="D94">
        <v>2009</v>
      </c>
      <c r="E94" t="s">
        <v>19</v>
      </c>
      <c r="F94" s="4">
        <v>6.2430555555555552E-2</v>
      </c>
      <c r="G94">
        <v>34</v>
      </c>
      <c r="H94" s="6"/>
      <c r="L94" t="str">
        <f>VLOOKUP(B94,'свод по группам'!B$5:AA$185,26,FALSE)</f>
        <v>да</v>
      </c>
    </row>
    <row r="95" spans="1:12" ht="15" x14ac:dyDescent="0.3">
      <c r="A95" s="3">
        <v>37</v>
      </c>
      <c r="B95" t="s">
        <v>919</v>
      </c>
      <c r="C95" t="s">
        <v>920</v>
      </c>
      <c r="D95">
        <v>2008</v>
      </c>
      <c r="E95" t="s">
        <v>9</v>
      </c>
      <c r="F95" s="4">
        <v>6.5717592592592591E-2</v>
      </c>
      <c r="G95" t="s">
        <v>911</v>
      </c>
      <c r="H95" s="6"/>
      <c r="L95" t="str">
        <f>VLOOKUP(B95,'свод по группам'!B$5:AA$185,26,FALSE)</f>
        <v>да</v>
      </c>
    </row>
    <row r="96" spans="1:12" ht="15" x14ac:dyDescent="0.3">
      <c r="A96" s="3">
        <v>38</v>
      </c>
      <c r="B96" t="s">
        <v>921</v>
      </c>
      <c r="C96" t="s">
        <v>873</v>
      </c>
      <c r="D96">
        <v>2009</v>
      </c>
      <c r="E96" t="s">
        <v>9</v>
      </c>
      <c r="F96" s="4">
        <v>6.7256944444444453E-2</v>
      </c>
      <c r="G96">
        <v>35</v>
      </c>
      <c r="H96" s="6"/>
      <c r="L96" t="str">
        <f>VLOOKUP(B96,'свод по группам'!B$5:AA$185,26,FALSE)</f>
        <v>да</v>
      </c>
    </row>
    <row r="97" spans="1:12" ht="15" x14ac:dyDescent="0.3">
      <c r="A97" s="3">
        <v>39</v>
      </c>
      <c r="B97" t="s">
        <v>922</v>
      </c>
      <c r="C97" t="s">
        <v>873</v>
      </c>
      <c r="D97">
        <v>2009</v>
      </c>
      <c r="E97" t="s">
        <v>20</v>
      </c>
      <c r="F97" s="4">
        <v>8.1539351851851849E-2</v>
      </c>
      <c r="G97">
        <v>36</v>
      </c>
      <c r="H97" s="6"/>
      <c r="L97" t="str">
        <f>VLOOKUP(B97,'свод по группам'!B$5:AA$185,26,FALSE)</f>
        <v>да</v>
      </c>
    </row>
    <row r="98" spans="1:12" ht="15" x14ac:dyDescent="0.3">
      <c r="A98" s="3">
        <v>40</v>
      </c>
      <c r="B98" t="s">
        <v>571</v>
      </c>
      <c r="C98" t="s">
        <v>873</v>
      </c>
      <c r="D98">
        <v>2009</v>
      </c>
      <c r="E98" t="s">
        <v>44</v>
      </c>
      <c r="F98" t="s">
        <v>11</v>
      </c>
      <c r="H98" s="6"/>
      <c r="L98" t="str">
        <f>VLOOKUP(B98,'свод по группам'!B$5:AA$185,26,FALSE)</f>
        <v>да</v>
      </c>
    </row>
    <row r="99" spans="1:12" ht="15" x14ac:dyDescent="0.3">
      <c r="A99" s="3">
        <v>41</v>
      </c>
      <c r="B99" t="s">
        <v>58</v>
      </c>
      <c r="C99" t="s">
        <v>897</v>
      </c>
      <c r="D99">
        <v>2010</v>
      </c>
      <c r="E99" t="s">
        <v>44</v>
      </c>
      <c r="F99" t="s">
        <v>11</v>
      </c>
      <c r="H99" s="6"/>
      <c r="L99" t="str">
        <f>VLOOKUP(B99,'свод по группам'!B$5:AA$185,26,FALSE)</f>
        <v>да</v>
      </c>
    </row>
    <row r="100" spans="1:12" ht="15" x14ac:dyDescent="0.3">
      <c r="A100" s="3">
        <v>42</v>
      </c>
      <c r="B100" t="s">
        <v>76</v>
      </c>
      <c r="C100" t="s">
        <v>885</v>
      </c>
      <c r="D100">
        <v>2009</v>
      </c>
      <c r="E100" t="s">
        <v>19</v>
      </c>
      <c r="F100" t="s">
        <v>11</v>
      </c>
      <c r="H100" s="6"/>
      <c r="L100" t="str">
        <f>VLOOKUP(B100,'свод по группам'!B$5:AA$185,26,FALSE)</f>
        <v>да</v>
      </c>
    </row>
    <row r="101" spans="1:12" x14ac:dyDescent="0.3">
      <c r="H101" s="6"/>
    </row>
    <row r="102" spans="1:12" ht="23.4" x14ac:dyDescent="0.3">
      <c r="A102" s="8" t="s">
        <v>89</v>
      </c>
      <c r="B102" t="s">
        <v>923</v>
      </c>
      <c r="H102" s="6"/>
    </row>
    <row r="103" spans="1:12" x14ac:dyDescent="0.3">
      <c r="H103" s="6"/>
    </row>
    <row r="104" spans="1:12" ht="15" x14ac:dyDescent="0.3">
      <c r="A104" s="2" t="s">
        <v>0</v>
      </c>
      <c r="B104" t="s">
        <v>1</v>
      </c>
      <c r="C104" t="s">
        <v>2</v>
      </c>
      <c r="D104" t="s">
        <v>3</v>
      </c>
      <c r="E104" t="s">
        <v>4</v>
      </c>
      <c r="F104" t="s">
        <v>5</v>
      </c>
      <c r="G104" t="s">
        <v>6</v>
      </c>
      <c r="H104" s="6"/>
    </row>
    <row r="105" spans="1:12" ht="15" x14ac:dyDescent="0.3">
      <c r="A105" s="3">
        <v>1</v>
      </c>
      <c r="B105" t="s">
        <v>924</v>
      </c>
      <c r="C105" t="s">
        <v>902</v>
      </c>
      <c r="D105">
        <v>2007</v>
      </c>
      <c r="E105" t="s">
        <v>8</v>
      </c>
      <c r="F105" s="4">
        <v>3.4143518518518517E-2</v>
      </c>
      <c r="G105">
        <v>1</v>
      </c>
      <c r="H105" s="6">
        <f>(200-100*F105/F$105)*K$1</f>
        <v>100</v>
      </c>
      <c r="L105" t="str">
        <f>VLOOKUP(B105,'свод по группам'!B$5:AA$185,26,FALSE)</f>
        <v>да</v>
      </c>
    </row>
    <row r="106" spans="1:12" ht="15" x14ac:dyDescent="0.3">
      <c r="A106" s="3">
        <v>2</v>
      </c>
      <c r="B106" t="s">
        <v>96</v>
      </c>
      <c r="C106" t="s">
        <v>888</v>
      </c>
      <c r="D106">
        <v>2007</v>
      </c>
      <c r="E106" t="s">
        <v>8</v>
      </c>
      <c r="F106" s="4">
        <v>3.4293981481481481E-2</v>
      </c>
      <c r="G106">
        <v>2</v>
      </c>
      <c r="H106" s="6">
        <f t="shared" ref="H106:H129" si="5">(200-100*F106/F$105)*K$1</f>
        <v>99.559322033898312</v>
      </c>
      <c r="L106" t="str">
        <f>VLOOKUP(B106,'свод по группам'!B$5:AA$185,26,FALSE)</f>
        <v>да</v>
      </c>
    </row>
    <row r="107" spans="1:12" ht="15" x14ac:dyDescent="0.3">
      <c r="A107" s="3">
        <v>3</v>
      </c>
      <c r="B107" t="s">
        <v>925</v>
      </c>
      <c r="C107" t="s">
        <v>877</v>
      </c>
      <c r="D107">
        <v>2007</v>
      </c>
      <c r="E107" t="s">
        <v>8</v>
      </c>
      <c r="F107" s="4">
        <v>3.7025462962962961E-2</v>
      </c>
      <c r="G107">
        <v>3</v>
      </c>
      <c r="H107" s="6">
        <f t="shared" si="5"/>
        <v>91.559322033898297</v>
      </c>
      <c r="L107" t="str">
        <f>VLOOKUP(B107,'свод по группам'!B$5:AA$185,26,FALSE)</f>
        <v>да</v>
      </c>
    </row>
    <row r="108" spans="1:12" ht="15" x14ac:dyDescent="0.3">
      <c r="A108" s="3">
        <v>4</v>
      </c>
      <c r="B108" t="s">
        <v>92</v>
      </c>
      <c r="C108" t="s">
        <v>873</v>
      </c>
      <c r="D108">
        <v>2007</v>
      </c>
      <c r="E108" t="s">
        <v>7</v>
      </c>
      <c r="F108" s="4">
        <v>3.802083333333333E-2</v>
      </c>
      <c r="G108">
        <v>4</v>
      </c>
      <c r="H108" s="6">
        <f t="shared" si="5"/>
        <v>88.644067796610173</v>
      </c>
      <c r="L108" t="str">
        <f>VLOOKUP(B108,'свод по группам'!B$5:AA$185,26,FALSE)</f>
        <v>да</v>
      </c>
    </row>
    <row r="109" spans="1:12" ht="15" x14ac:dyDescent="0.3">
      <c r="A109" s="3">
        <v>5</v>
      </c>
      <c r="B109" t="s">
        <v>91</v>
      </c>
      <c r="C109" t="s">
        <v>888</v>
      </c>
      <c r="D109">
        <v>2007</v>
      </c>
      <c r="E109" t="s">
        <v>8</v>
      </c>
      <c r="F109" s="4">
        <v>3.8506944444444448E-2</v>
      </c>
      <c r="G109">
        <v>5</v>
      </c>
      <c r="H109" s="6">
        <f t="shared" si="5"/>
        <v>87.220338983050837</v>
      </c>
      <c r="L109" t="str">
        <f>VLOOKUP(B109,'свод по группам'!B$5:AA$185,26,FALSE)</f>
        <v>да</v>
      </c>
    </row>
    <row r="110" spans="1:12" ht="15" x14ac:dyDescent="0.3">
      <c r="A110" s="3">
        <v>6</v>
      </c>
      <c r="B110" t="s">
        <v>110</v>
      </c>
      <c r="C110" t="s">
        <v>888</v>
      </c>
      <c r="D110">
        <v>2007</v>
      </c>
      <c r="E110" t="s">
        <v>8</v>
      </c>
      <c r="F110" s="4">
        <v>3.9872685185185185E-2</v>
      </c>
      <c r="G110">
        <v>6</v>
      </c>
      <c r="H110" s="6">
        <f t="shared" si="5"/>
        <v>83.220338983050837</v>
      </c>
      <c r="L110" t="str">
        <f>VLOOKUP(B110,'свод по группам'!B$5:AA$185,26,FALSE)</f>
        <v>да</v>
      </c>
    </row>
    <row r="111" spans="1:12" ht="15" x14ac:dyDescent="0.3">
      <c r="A111" s="3">
        <v>7</v>
      </c>
      <c r="B111" t="s">
        <v>99</v>
      </c>
      <c r="C111" t="s">
        <v>873</v>
      </c>
      <c r="D111">
        <v>2007</v>
      </c>
      <c r="E111" t="s">
        <v>8</v>
      </c>
      <c r="F111" s="4">
        <v>4.0451388888888891E-2</v>
      </c>
      <c r="G111">
        <v>7</v>
      </c>
      <c r="H111" s="6">
        <f t="shared" si="5"/>
        <v>81.52542372881355</v>
      </c>
      <c r="L111" t="str">
        <f>VLOOKUP(B111,'свод по группам'!B$5:AA$185,26,FALSE)</f>
        <v>да</v>
      </c>
    </row>
    <row r="112" spans="1:12" ht="15" x14ac:dyDescent="0.3">
      <c r="A112" s="3">
        <v>8</v>
      </c>
      <c r="B112" t="s">
        <v>73</v>
      </c>
      <c r="C112" t="s">
        <v>873</v>
      </c>
      <c r="D112">
        <v>2008</v>
      </c>
      <c r="E112" t="s">
        <v>8</v>
      </c>
      <c r="F112" s="4">
        <v>4.08912037037037E-2</v>
      </c>
      <c r="G112">
        <v>8</v>
      </c>
      <c r="H112" s="6">
        <f t="shared" si="5"/>
        <v>80.237288135593218</v>
      </c>
      <c r="L112" t="str">
        <f>VLOOKUP(B112,'свод по группам'!B$5:AA$185,26,FALSE)</f>
        <v>да</v>
      </c>
    </row>
    <row r="113" spans="1:12" ht="15" x14ac:dyDescent="0.3">
      <c r="A113" s="3">
        <v>9</v>
      </c>
      <c r="B113" t="s">
        <v>90</v>
      </c>
      <c r="C113" t="s">
        <v>873</v>
      </c>
      <c r="D113">
        <v>2007</v>
      </c>
      <c r="E113" t="s">
        <v>8</v>
      </c>
      <c r="F113" s="4">
        <v>4.2002314814814812E-2</v>
      </c>
      <c r="G113">
        <v>9</v>
      </c>
      <c r="H113" s="6">
        <f t="shared" si="5"/>
        <v>76.983050847457633</v>
      </c>
      <c r="L113" t="str">
        <f>VLOOKUP(B113,'свод по группам'!B$5:AA$185,26,FALSE)</f>
        <v>да</v>
      </c>
    </row>
    <row r="114" spans="1:12" ht="15" x14ac:dyDescent="0.3">
      <c r="A114" s="3">
        <v>10</v>
      </c>
      <c r="B114" t="s">
        <v>75</v>
      </c>
      <c r="C114" t="s">
        <v>873</v>
      </c>
      <c r="D114">
        <v>2008</v>
      </c>
      <c r="E114" t="s">
        <v>8</v>
      </c>
      <c r="F114" s="4">
        <v>4.2326388888888893E-2</v>
      </c>
      <c r="G114">
        <v>10</v>
      </c>
      <c r="H114" s="6">
        <f t="shared" si="5"/>
        <v>76.033898305084733</v>
      </c>
      <c r="L114" t="str">
        <f>VLOOKUP(B114,'свод по группам'!B$5:AA$185,26,FALSE)</f>
        <v>да</v>
      </c>
    </row>
    <row r="115" spans="1:12" ht="15" x14ac:dyDescent="0.3">
      <c r="A115" s="3">
        <v>11</v>
      </c>
      <c r="B115" t="s">
        <v>71</v>
      </c>
      <c r="C115" t="s">
        <v>873</v>
      </c>
      <c r="D115">
        <v>2008</v>
      </c>
      <c r="E115" t="s">
        <v>10</v>
      </c>
      <c r="F115" s="4">
        <v>4.2812500000000003E-2</v>
      </c>
      <c r="G115">
        <v>11</v>
      </c>
      <c r="H115" s="6">
        <f t="shared" si="5"/>
        <v>74.610169491525426</v>
      </c>
      <c r="L115" t="str">
        <f>VLOOKUP(B115,'свод по группам'!B$5:AA$185,26,FALSE)</f>
        <v>да</v>
      </c>
    </row>
    <row r="116" spans="1:12" ht="15" x14ac:dyDescent="0.3">
      <c r="A116" s="3">
        <v>12</v>
      </c>
      <c r="B116" t="s">
        <v>70</v>
      </c>
      <c r="C116" t="s">
        <v>897</v>
      </c>
      <c r="D116">
        <v>2008</v>
      </c>
      <c r="E116" t="s">
        <v>10</v>
      </c>
      <c r="F116" s="4">
        <v>4.3275462962962967E-2</v>
      </c>
      <c r="G116">
        <v>12</v>
      </c>
      <c r="H116" s="6">
        <f t="shared" si="5"/>
        <v>73.25423728813557</v>
      </c>
      <c r="L116" t="str">
        <f>VLOOKUP(B116,'свод по группам'!B$5:AA$185,26,FALSE)</f>
        <v>да</v>
      </c>
    </row>
    <row r="117" spans="1:12" ht="15" x14ac:dyDescent="0.3">
      <c r="A117" s="3">
        <v>13</v>
      </c>
      <c r="B117" t="s">
        <v>63</v>
      </c>
      <c r="C117" t="s">
        <v>873</v>
      </c>
      <c r="D117">
        <v>2008</v>
      </c>
      <c r="E117" t="s">
        <v>8</v>
      </c>
      <c r="F117" s="4">
        <v>4.3460648148148151E-2</v>
      </c>
      <c r="G117">
        <v>13</v>
      </c>
      <c r="H117" s="6">
        <f t="shared" si="5"/>
        <v>72.711864406779654</v>
      </c>
      <c r="L117" t="str">
        <f>VLOOKUP(B117,'свод по группам'!B$5:AA$185,26,FALSE)</f>
        <v>да</v>
      </c>
    </row>
    <row r="118" spans="1:12" ht="15" x14ac:dyDescent="0.3">
      <c r="A118" s="3">
        <v>14</v>
      </c>
      <c r="B118" t="s">
        <v>64</v>
      </c>
      <c r="C118" t="s">
        <v>873</v>
      </c>
      <c r="D118">
        <v>2008</v>
      </c>
      <c r="E118" t="s">
        <v>10</v>
      </c>
      <c r="F118" s="4">
        <v>4.3946759259259255E-2</v>
      </c>
      <c r="G118">
        <v>14</v>
      </c>
      <c r="H118" s="6">
        <f t="shared" si="5"/>
        <v>71.288135593220346</v>
      </c>
      <c r="L118" t="str">
        <f>VLOOKUP(B118,'свод по группам'!B$5:AA$185,26,FALSE)</f>
        <v>да</v>
      </c>
    </row>
    <row r="119" spans="1:12" ht="15" x14ac:dyDescent="0.3">
      <c r="A119" s="3">
        <v>15</v>
      </c>
      <c r="B119" t="s">
        <v>188</v>
      </c>
      <c r="C119" t="s">
        <v>888</v>
      </c>
      <c r="D119">
        <v>2008</v>
      </c>
      <c r="E119" t="s">
        <v>8</v>
      </c>
      <c r="F119" s="4">
        <v>4.7233796296296295E-2</v>
      </c>
      <c r="G119">
        <v>15</v>
      </c>
      <c r="H119" s="6">
        <f t="shared" si="5"/>
        <v>61.661016949152526</v>
      </c>
      <c r="L119" t="str">
        <f>VLOOKUP(B119,'свод по группам'!B$5:AA$185,26,FALSE)</f>
        <v>да</v>
      </c>
    </row>
    <row r="120" spans="1:12" ht="15" x14ac:dyDescent="0.3">
      <c r="A120" s="3">
        <v>16</v>
      </c>
      <c r="B120" t="s">
        <v>78</v>
      </c>
      <c r="C120" t="s">
        <v>888</v>
      </c>
      <c r="D120">
        <v>2008</v>
      </c>
      <c r="E120" t="s">
        <v>8</v>
      </c>
      <c r="F120" s="4">
        <v>4.7662037037037037E-2</v>
      </c>
      <c r="G120">
        <v>16</v>
      </c>
      <c r="H120" s="6">
        <f t="shared" si="5"/>
        <v>60.406779661016941</v>
      </c>
      <c r="L120" t="str">
        <f>VLOOKUP(B120,'свод по группам'!B$5:AA$185,26,FALSE)</f>
        <v>да</v>
      </c>
    </row>
    <row r="121" spans="1:12" ht="15" x14ac:dyDescent="0.3">
      <c r="A121" s="3">
        <v>17</v>
      </c>
      <c r="B121" t="s">
        <v>68</v>
      </c>
      <c r="C121" t="s">
        <v>873</v>
      </c>
      <c r="D121">
        <v>2008</v>
      </c>
      <c r="E121" t="s">
        <v>8</v>
      </c>
      <c r="F121" s="4">
        <v>4.898148148148148E-2</v>
      </c>
      <c r="G121">
        <v>17</v>
      </c>
      <c r="H121" s="6">
        <f t="shared" si="5"/>
        <v>56.542372881355931</v>
      </c>
      <c r="L121" t="str">
        <f>VLOOKUP(B121,'свод по группам'!B$5:AA$185,26,FALSE)</f>
        <v>да</v>
      </c>
    </row>
    <row r="122" spans="1:12" ht="15" x14ac:dyDescent="0.3">
      <c r="A122" s="3">
        <v>18</v>
      </c>
      <c r="B122" t="s">
        <v>94</v>
      </c>
      <c r="C122" t="s">
        <v>885</v>
      </c>
      <c r="D122">
        <v>2007</v>
      </c>
      <c r="E122" t="s">
        <v>8</v>
      </c>
      <c r="F122" s="4">
        <v>4.9467592592592591E-2</v>
      </c>
      <c r="G122">
        <v>18</v>
      </c>
      <c r="H122" s="6">
        <f t="shared" si="5"/>
        <v>55.118644067796595</v>
      </c>
      <c r="L122" t="str">
        <f>VLOOKUP(B122,'свод по группам'!B$5:AA$185,26,FALSE)</f>
        <v>да</v>
      </c>
    </row>
    <row r="123" spans="1:12" ht="15" x14ac:dyDescent="0.3">
      <c r="A123" s="3">
        <v>19</v>
      </c>
      <c r="B123" t="s">
        <v>926</v>
      </c>
      <c r="C123" t="s">
        <v>872</v>
      </c>
      <c r="D123">
        <v>2007</v>
      </c>
      <c r="E123" t="s">
        <v>8</v>
      </c>
      <c r="F123" s="4">
        <v>5.0740740740740746E-2</v>
      </c>
      <c r="G123">
        <v>19</v>
      </c>
      <c r="H123" s="6">
        <f t="shared" si="5"/>
        <v>51.389830508474574</v>
      </c>
      <c r="L123" t="str">
        <f>VLOOKUP(B123,'свод по группам'!B$5:AA$185,26,FALSE)</f>
        <v>да</v>
      </c>
    </row>
    <row r="124" spans="1:12" ht="15" x14ac:dyDescent="0.3">
      <c r="A124" s="3">
        <v>20</v>
      </c>
      <c r="B124" t="s">
        <v>62</v>
      </c>
      <c r="C124" t="s">
        <v>888</v>
      </c>
      <c r="D124">
        <v>2008</v>
      </c>
      <c r="E124" t="s">
        <v>8</v>
      </c>
      <c r="F124" s="4">
        <v>5.2824074074074079E-2</v>
      </c>
      <c r="G124">
        <v>20</v>
      </c>
      <c r="H124" s="6">
        <f t="shared" si="5"/>
        <v>45.288135593220318</v>
      </c>
      <c r="L124" t="str">
        <f>VLOOKUP(B124,'свод по группам'!B$5:AA$185,26,FALSE)</f>
        <v>да</v>
      </c>
    </row>
    <row r="125" spans="1:12" ht="15" x14ac:dyDescent="0.3">
      <c r="A125" s="3">
        <v>21</v>
      </c>
      <c r="B125" t="s">
        <v>74</v>
      </c>
      <c r="C125" t="s">
        <v>881</v>
      </c>
      <c r="D125">
        <v>2008</v>
      </c>
      <c r="E125" t="s">
        <v>10</v>
      </c>
      <c r="F125" s="4">
        <v>5.2916666666666667E-2</v>
      </c>
      <c r="G125">
        <v>21</v>
      </c>
      <c r="H125" s="6">
        <f t="shared" si="5"/>
        <v>45.016949152542367</v>
      </c>
      <c r="L125" t="str">
        <f>VLOOKUP(B125,'свод по группам'!B$5:AA$185,26,FALSE)</f>
        <v>да</v>
      </c>
    </row>
    <row r="126" spans="1:12" ht="15" x14ac:dyDescent="0.3">
      <c r="A126" s="3">
        <v>22</v>
      </c>
      <c r="B126" t="s">
        <v>927</v>
      </c>
      <c r="C126" t="s">
        <v>873</v>
      </c>
      <c r="D126">
        <v>2008</v>
      </c>
      <c r="E126" t="s">
        <v>8</v>
      </c>
      <c r="F126" s="4">
        <v>5.5254629629629626E-2</v>
      </c>
      <c r="G126">
        <v>22</v>
      </c>
      <c r="H126" s="6">
        <f t="shared" si="5"/>
        <v>38.169491525423723</v>
      </c>
      <c r="L126" t="str">
        <f>VLOOKUP(B126,'свод по группам'!B$5:AA$185,26,FALSE)</f>
        <v>да</v>
      </c>
    </row>
    <row r="127" spans="1:12" ht="15" x14ac:dyDescent="0.3">
      <c r="A127" s="3">
        <v>23</v>
      </c>
      <c r="B127" t="s">
        <v>102</v>
      </c>
      <c r="C127" t="s">
        <v>881</v>
      </c>
      <c r="D127">
        <v>2007</v>
      </c>
      <c r="E127" t="s">
        <v>10</v>
      </c>
      <c r="F127" s="4">
        <v>5.6331018518518516E-2</v>
      </c>
      <c r="G127">
        <v>23</v>
      </c>
      <c r="H127" s="6">
        <f t="shared" si="5"/>
        <v>35.016949152542395</v>
      </c>
      <c r="L127" t="str">
        <f>VLOOKUP(B127,'свод по группам'!B$5:AA$185,26,FALSE)</f>
        <v>да</v>
      </c>
    </row>
    <row r="128" spans="1:12" ht="15" x14ac:dyDescent="0.3">
      <c r="A128" s="3">
        <v>24</v>
      </c>
      <c r="B128" t="s">
        <v>83</v>
      </c>
      <c r="C128" t="s">
        <v>881</v>
      </c>
      <c r="D128">
        <v>2007</v>
      </c>
      <c r="E128" t="s">
        <v>10</v>
      </c>
      <c r="F128" s="4">
        <v>5.7708333333333334E-2</v>
      </c>
      <c r="G128">
        <v>24</v>
      </c>
      <c r="H128" s="6">
        <f t="shared" si="5"/>
        <v>30.983050847457633</v>
      </c>
      <c r="L128" t="str">
        <f>VLOOKUP(B128,'свод по группам'!B$5:AA$185,26,FALSE)</f>
        <v>да</v>
      </c>
    </row>
    <row r="129" spans="1:12" ht="15" x14ac:dyDescent="0.3">
      <c r="A129" s="3">
        <v>25</v>
      </c>
      <c r="B129" t="s">
        <v>65</v>
      </c>
      <c r="C129" t="s">
        <v>873</v>
      </c>
      <c r="D129">
        <v>2008</v>
      </c>
      <c r="E129" t="s">
        <v>8</v>
      </c>
      <c r="F129" s="4">
        <v>5.917824074074074E-2</v>
      </c>
      <c r="G129">
        <v>25</v>
      </c>
      <c r="H129" s="6">
        <f t="shared" si="5"/>
        <v>26.677966101694892</v>
      </c>
      <c r="L129" t="str">
        <f>VLOOKUP(B129,'свод по группам'!B$5:AA$185,26,FALSE)</f>
        <v>да</v>
      </c>
    </row>
    <row r="130" spans="1:12" ht="15" x14ac:dyDescent="0.3">
      <c r="A130" s="3">
        <v>26</v>
      </c>
      <c r="B130" t="s">
        <v>928</v>
      </c>
      <c r="C130" t="s">
        <v>873</v>
      </c>
      <c r="D130">
        <v>2007</v>
      </c>
      <c r="E130" t="s">
        <v>19</v>
      </c>
      <c r="F130" s="4">
        <v>6.9918981481481471E-2</v>
      </c>
      <c r="G130">
        <v>26</v>
      </c>
      <c r="H130" s="6"/>
      <c r="L130" t="str">
        <f>VLOOKUP(B130,'свод по группам'!B$5:AA$185,26,FALSE)</f>
        <v>да</v>
      </c>
    </row>
    <row r="131" spans="1:12" ht="15" x14ac:dyDescent="0.3">
      <c r="A131" s="3">
        <v>27</v>
      </c>
      <c r="B131" t="s">
        <v>929</v>
      </c>
      <c r="C131" t="s">
        <v>872</v>
      </c>
      <c r="D131">
        <v>2008</v>
      </c>
      <c r="E131" t="s">
        <v>8</v>
      </c>
      <c r="F131" t="s">
        <v>11</v>
      </c>
      <c r="H131" s="6"/>
      <c r="L131" t="str">
        <f>VLOOKUP(B131,'свод по группам'!B$5:AA$185,26,FALSE)</f>
        <v>да</v>
      </c>
    </row>
    <row r="132" spans="1:12" ht="15" x14ac:dyDescent="0.3">
      <c r="A132" s="3">
        <v>28</v>
      </c>
      <c r="B132" t="s">
        <v>930</v>
      </c>
      <c r="C132" t="s">
        <v>885</v>
      </c>
      <c r="D132">
        <v>2007</v>
      </c>
      <c r="E132" t="s">
        <v>19</v>
      </c>
      <c r="F132" t="s">
        <v>11</v>
      </c>
      <c r="H132" s="6"/>
      <c r="L132" t="str">
        <f>VLOOKUP(B132,'свод по группам'!B$5:AA$185,26,FALSE)</f>
        <v>да</v>
      </c>
    </row>
    <row r="133" spans="1:12" ht="15" x14ac:dyDescent="0.3">
      <c r="A133" s="3">
        <v>29</v>
      </c>
      <c r="B133" t="s">
        <v>86</v>
      </c>
      <c r="C133" t="s">
        <v>885</v>
      </c>
      <c r="D133">
        <v>2008</v>
      </c>
      <c r="E133" t="s">
        <v>19</v>
      </c>
      <c r="F133" t="s">
        <v>11</v>
      </c>
      <c r="H133" s="6"/>
      <c r="L133" t="str">
        <f>VLOOKUP(B133,'свод по группам'!B$5:AA$185,26,FALSE)</f>
        <v>да</v>
      </c>
    </row>
    <row r="134" spans="1:12" x14ac:dyDescent="0.3">
      <c r="H134" s="6"/>
    </row>
    <row r="135" spans="1:12" ht="23.4" x14ac:dyDescent="0.3">
      <c r="A135" s="8" t="s">
        <v>103</v>
      </c>
      <c r="B135" t="s">
        <v>931</v>
      </c>
      <c r="H135" s="6"/>
    </row>
    <row r="136" spans="1:12" x14ac:dyDescent="0.3">
      <c r="H136" s="6"/>
    </row>
    <row r="137" spans="1:12" ht="15" x14ac:dyDescent="0.3">
      <c r="A137" s="2" t="s">
        <v>0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6</v>
      </c>
      <c r="H137" s="6"/>
    </row>
    <row r="138" spans="1:12" ht="15" x14ac:dyDescent="0.3">
      <c r="A138" s="3">
        <v>1</v>
      </c>
      <c r="B138" t="s">
        <v>104</v>
      </c>
      <c r="C138" t="s">
        <v>872</v>
      </c>
      <c r="D138">
        <v>2006</v>
      </c>
      <c r="E138" t="s">
        <v>7</v>
      </c>
      <c r="F138" s="4">
        <v>3.7986111111111116E-2</v>
      </c>
      <c r="G138">
        <v>1</v>
      </c>
      <c r="H138" s="6">
        <f>(200-100*F138/F$138)*K$1</f>
        <v>100</v>
      </c>
      <c r="L138" t="str">
        <f>VLOOKUP(B138,'свод по группам'!B$5:AA$185,26,FALSE)</f>
        <v>да</v>
      </c>
    </row>
    <row r="139" spans="1:12" ht="15" x14ac:dyDescent="0.3">
      <c r="A139" s="3">
        <v>2</v>
      </c>
      <c r="B139" t="s">
        <v>106</v>
      </c>
      <c r="C139" t="s">
        <v>871</v>
      </c>
      <c r="D139">
        <v>2006</v>
      </c>
      <c r="E139" t="s">
        <v>7</v>
      </c>
      <c r="F139" s="4">
        <v>3.8958333333333338E-2</v>
      </c>
      <c r="G139">
        <v>2</v>
      </c>
      <c r="H139" s="6">
        <f t="shared" ref="H139:H146" si="6">(200-100*F139/F$138)*K$1</f>
        <v>97.440585009140761</v>
      </c>
      <c r="L139" t="str">
        <f>VLOOKUP(B139,'свод по группам'!B$5:AA$185,26,FALSE)</f>
        <v>да</v>
      </c>
    </row>
    <row r="140" spans="1:12" ht="15" x14ac:dyDescent="0.3">
      <c r="A140" s="3">
        <v>3</v>
      </c>
      <c r="B140" t="s">
        <v>95</v>
      </c>
      <c r="C140" t="s">
        <v>897</v>
      </c>
      <c r="D140">
        <v>2006</v>
      </c>
      <c r="E140" t="s">
        <v>8</v>
      </c>
      <c r="F140" s="4">
        <v>3.9594907407407405E-2</v>
      </c>
      <c r="G140">
        <v>3</v>
      </c>
      <c r="H140" s="6">
        <f t="shared" si="6"/>
        <v>95.764777574649628</v>
      </c>
      <c r="L140" t="str">
        <f>VLOOKUP(B140,'свод по группам'!B$5:AA$185,26,FALSE)</f>
        <v>да</v>
      </c>
    </row>
    <row r="141" spans="1:12" ht="15" x14ac:dyDescent="0.3">
      <c r="A141" s="3">
        <v>4</v>
      </c>
      <c r="B141" t="s">
        <v>932</v>
      </c>
      <c r="C141" t="s">
        <v>888</v>
      </c>
      <c r="D141">
        <v>2005</v>
      </c>
      <c r="E141" t="s">
        <v>7</v>
      </c>
      <c r="F141" s="4">
        <v>4.3622685185185188E-2</v>
      </c>
      <c r="G141">
        <v>4</v>
      </c>
      <c r="H141" s="6">
        <f t="shared" si="6"/>
        <v>85.161486898232781</v>
      </c>
      <c r="L141" t="str">
        <f>VLOOKUP(B141,'свод по группам'!B$5:AA$285,26,FALSE)</f>
        <v>да</v>
      </c>
    </row>
    <row r="142" spans="1:12" ht="15" x14ac:dyDescent="0.3">
      <c r="A142" s="3">
        <v>5</v>
      </c>
      <c r="B142" t="s">
        <v>12</v>
      </c>
      <c r="C142" t="s">
        <v>872</v>
      </c>
      <c r="D142">
        <v>2005</v>
      </c>
      <c r="E142" t="s">
        <v>7</v>
      </c>
      <c r="F142" s="4">
        <v>4.5937499999999999E-2</v>
      </c>
      <c r="G142">
        <v>5</v>
      </c>
      <c r="H142" s="6">
        <f t="shared" si="6"/>
        <v>79.067641681901293</v>
      </c>
      <c r="L142" t="str">
        <f>VLOOKUP(B142,'свод по группам'!B$5:AA$185,26,FALSE)</f>
        <v>да</v>
      </c>
    </row>
    <row r="143" spans="1:12" ht="15" x14ac:dyDescent="0.3">
      <c r="A143" s="3">
        <v>6</v>
      </c>
      <c r="B143" t="s">
        <v>97</v>
      </c>
      <c r="C143" t="s">
        <v>872</v>
      </c>
      <c r="D143">
        <v>2006</v>
      </c>
      <c r="E143" t="s">
        <v>8</v>
      </c>
      <c r="F143" s="4">
        <v>5.4803240740740743E-2</v>
      </c>
      <c r="G143">
        <v>6</v>
      </c>
      <c r="H143" s="6">
        <f t="shared" si="6"/>
        <v>55.728214503351637</v>
      </c>
      <c r="L143" t="str">
        <f>VLOOKUP(B143,'свод по группам'!B$5:AA$185,26,FALSE)</f>
        <v>да</v>
      </c>
    </row>
    <row r="144" spans="1:12" ht="15" x14ac:dyDescent="0.3">
      <c r="A144" s="3">
        <v>7</v>
      </c>
      <c r="B144" t="s">
        <v>93</v>
      </c>
      <c r="C144" t="s">
        <v>897</v>
      </c>
      <c r="D144">
        <v>2006</v>
      </c>
      <c r="E144" t="s">
        <v>8</v>
      </c>
      <c r="F144" s="4">
        <v>5.7337962962962959E-2</v>
      </c>
      <c r="G144">
        <v>7</v>
      </c>
      <c r="H144" s="6">
        <f t="shared" si="6"/>
        <v>49.055453991468653</v>
      </c>
      <c r="L144" t="str">
        <f>VLOOKUP(B144,'свод по группам'!B$5:AA$285,26,FALSE)</f>
        <v>да</v>
      </c>
    </row>
    <row r="145" spans="1:12" ht="15" x14ac:dyDescent="0.3">
      <c r="A145" s="3">
        <v>8</v>
      </c>
      <c r="B145" t="s">
        <v>933</v>
      </c>
      <c r="C145" t="s">
        <v>934</v>
      </c>
      <c r="D145">
        <v>2006</v>
      </c>
      <c r="E145" t="s">
        <v>10</v>
      </c>
      <c r="F145" s="4">
        <v>7.3356481481481481E-2</v>
      </c>
      <c r="G145">
        <v>8</v>
      </c>
      <c r="H145" s="6">
        <f t="shared" si="6"/>
        <v>6.8860450944546301</v>
      </c>
      <c r="L145" t="str">
        <f>VLOOKUP(B145,'свод по группам'!B$5:AA$285,26,FALSE)</f>
        <v>да</v>
      </c>
    </row>
    <row r="146" spans="1:12" ht="15" x14ac:dyDescent="0.3">
      <c r="A146" s="3">
        <v>9</v>
      </c>
      <c r="B146" t="s">
        <v>935</v>
      </c>
      <c r="C146" t="s">
        <v>910</v>
      </c>
      <c r="D146">
        <v>2005</v>
      </c>
      <c r="E146" t="s">
        <v>9</v>
      </c>
      <c r="F146" s="4">
        <v>7.4710648148148151E-2</v>
      </c>
      <c r="G146">
        <v>9</v>
      </c>
      <c r="H146" s="6">
        <f t="shared" si="6"/>
        <v>3.3211456429006887</v>
      </c>
      <c r="L146" t="str">
        <f>VLOOKUP(B146,'свод по группам'!B$5:AA$285,26,FALSE)</f>
        <v>да</v>
      </c>
    </row>
    <row r="147" spans="1:12" ht="15" x14ac:dyDescent="0.3">
      <c r="A147" s="3">
        <v>10</v>
      </c>
      <c r="B147" t="s">
        <v>936</v>
      </c>
      <c r="C147" t="s">
        <v>881</v>
      </c>
      <c r="D147">
        <v>2006</v>
      </c>
      <c r="E147" t="s">
        <v>9</v>
      </c>
      <c r="F147" s="4">
        <v>8.0011574074074068E-2</v>
      </c>
      <c r="G147">
        <v>10</v>
      </c>
      <c r="H147" s="6"/>
      <c r="L147" t="str">
        <f>VLOOKUP(B147,'свод по группам'!B$5:AA$285,26,FALSE)</f>
        <v>да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L4" sqref="L4"/>
    </sheetView>
  </sheetViews>
  <sheetFormatPr defaultRowHeight="14.4" x14ac:dyDescent="0.3"/>
  <sheetData>
    <row r="1" spans="1:12" ht="23.4" x14ac:dyDescent="0.35">
      <c r="A1" s="8"/>
      <c r="J1" s="9" t="s">
        <v>15</v>
      </c>
      <c r="K1" s="10">
        <v>1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100</v>
      </c>
      <c r="L3" t="e">
        <f>VLOOKUP(B3,'свод по группам'!B$5:AA$322,26,FALSE)</f>
        <v>#N/A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opLeftCell="A241" workbookViewId="0">
      <selection activeCell="B261" sqref="B261:E261"/>
    </sheetView>
  </sheetViews>
  <sheetFormatPr defaultRowHeight="14.4" x14ac:dyDescent="0.3"/>
  <cols>
    <col min="2" max="2" width="24.33203125" customWidth="1"/>
    <col min="3" max="3" width="20.44140625" customWidth="1"/>
  </cols>
  <sheetData>
    <row r="1" spans="1:12" ht="23.4" x14ac:dyDescent="0.35">
      <c r="A1" s="8"/>
      <c r="J1" s="9" t="s">
        <v>15</v>
      </c>
      <c r="K1" s="10">
        <v>1</v>
      </c>
    </row>
    <row r="2" spans="1:12" ht="15" x14ac:dyDescent="0.3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6"/>
    </row>
    <row r="3" spans="1:12" ht="15" x14ac:dyDescent="0.3">
      <c r="A3" s="3">
        <v>1</v>
      </c>
      <c r="B3" t="s">
        <v>220</v>
      </c>
      <c r="C3" t="s">
        <v>118</v>
      </c>
      <c r="D3">
        <v>2009</v>
      </c>
      <c r="E3" t="s">
        <v>8</v>
      </c>
      <c r="F3" s="4">
        <v>1.4120370370370368E-2</v>
      </c>
      <c r="G3">
        <v>1</v>
      </c>
      <c r="H3" s="6">
        <f t="shared" ref="H3" si="0">(200-100*F3/F$3)*K$1</f>
        <v>100</v>
      </c>
      <c r="L3" t="e">
        <f>VLOOKUP(B3,'свод по группам'!B$5:AA$322,26,FALSE)</f>
        <v>#N/A</v>
      </c>
    </row>
    <row r="5" spans="1:12" ht="23.4" x14ac:dyDescent="0.3">
      <c r="A5" s="8" t="s">
        <v>937</v>
      </c>
      <c r="B5" t="s">
        <v>938</v>
      </c>
    </row>
    <row r="7" spans="1:12" ht="15" x14ac:dyDescent="0.3">
      <c r="A7" s="2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</row>
    <row r="8" spans="1:12" ht="15" x14ac:dyDescent="0.3">
      <c r="A8" s="3">
        <v>1</v>
      </c>
      <c r="B8" t="s">
        <v>939</v>
      </c>
      <c r="C8" t="s">
        <v>873</v>
      </c>
      <c r="D8">
        <v>2011</v>
      </c>
      <c r="E8" t="s">
        <v>44</v>
      </c>
      <c r="F8" s="4">
        <v>6.168981481481481E-3</v>
      </c>
      <c r="G8">
        <v>1</v>
      </c>
      <c r="H8" s="6">
        <f>(200-100*F8/F$8)*K$1</f>
        <v>100</v>
      </c>
      <c r="L8" t="e">
        <f>VLOOKUP(B8,'свод по группам'!B$5:AA$322,26,FALSE)</f>
        <v>#N/A</v>
      </c>
    </row>
    <row r="9" spans="1:12" ht="15" x14ac:dyDescent="0.3">
      <c r="A9" s="3">
        <v>2</v>
      </c>
      <c r="B9" t="s">
        <v>940</v>
      </c>
      <c r="C9" t="s">
        <v>871</v>
      </c>
      <c r="D9">
        <v>2012</v>
      </c>
      <c r="E9" t="s">
        <v>19</v>
      </c>
      <c r="F9" s="4">
        <v>7.5925925925925926E-3</v>
      </c>
      <c r="G9">
        <v>2</v>
      </c>
      <c r="H9" s="6">
        <f t="shared" ref="H9:H36" si="1">(200-100*F9/F$8)*K$1</f>
        <v>76.923076923076906</v>
      </c>
      <c r="L9" t="e">
        <f>VLOOKUP(B9,'свод по группам'!B$5:AA$322,26,FALSE)</f>
        <v>#N/A</v>
      </c>
    </row>
    <row r="10" spans="1:12" ht="15" x14ac:dyDescent="0.3">
      <c r="A10" s="3">
        <v>3</v>
      </c>
      <c r="B10" t="s">
        <v>941</v>
      </c>
      <c r="C10" t="s">
        <v>870</v>
      </c>
      <c r="D10">
        <v>2011</v>
      </c>
      <c r="E10" t="s">
        <v>22</v>
      </c>
      <c r="F10" s="4">
        <v>8.3564814814814804E-3</v>
      </c>
      <c r="G10">
        <v>3</v>
      </c>
      <c r="H10" s="6">
        <f t="shared" si="1"/>
        <v>64.540337711069441</v>
      </c>
      <c r="L10" t="e">
        <f>VLOOKUP(B10,'свод по группам'!B$5:AA$322,26,FALSE)</f>
        <v>#N/A</v>
      </c>
    </row>
    <row r="11" spans="1:12" ht="15" x14ac:dyDescent="0.3">
      <c r="A11" s="3">
        <v>4</v>
      </c>
      <c r="B11" t="s">
        <v>942</v>
      </c>
      <c r="C11" t="s">
        <v>943</v>
      </c>
      <c r="D11">
        <v>2011</v>
      </c>
      <c r="E11" t="s">
        <v>22</v>
      </c>
      <c r="F11" s="4">
        <v>8.9004629629629625E-3</v>
      </c>
      <c r="G11">
        <v>4</v>
      </c>
      <c r="H11" s="6">
        <f t="shared" si="1"/>
        <v>55.722326454033777</v>
      </c>
      <c r="L11" t="e">
        <f>VLOOKUP(B11,'свод по группам'!B$5:AA$322,26,FALSE)</f>
        <v>#N/A</v>
      </c>
    </row>
    <row r="12" spans="1:12" ht="15" x14ac:dyDescent="0.3">
      <c r="A12" s="3">
        <v>5</v>
      </c>
      <c r="B12" t="s">
        <v>262</v>
      </c>
      <c r="C12" t="s">
        <v>881</v>
      </c>
      <c r="D12">
        <v>2011</v>
      </c>
      <c r="E12" t="s">
        <v>19</v>
      </c>
      <c r="F12" s="4">
        <v>9.0624999999999994E-3</v>
      </c>
      <c r="G12">
        <v>5</v>
      </c>
      <c r="H12" s="6">
        <f t="shared" si="1"/>
        <v>53.095684803001888</v>
      </c>
      <c r="L12" t="e">
        <f>VLOOKUP(B12,'свод по группам'!B$5:AA$322,26,FALSE)</f>
        <v>#N/A</v>
      </c>
    </row>
    <row r="13" spans="1:12" ht="15" x14ac:dyDescent="0.3">
      <c r="A13" s="3">
        <v>6</v>
      </c>
      <c r="B13" t="s">
        <v>944</v>
      </c>
      <c r="C13" t="s">
        <v>875</v>
      </c>
      <c r="D13">
        <v>2011</v>
      </c>
      <c r="E13" t="s">
        <v>44</v>
      </c>
      <c r="F13" s="4">
        <v>9.8263888888888897E-3</v>
      </c>
      <c r="G13">
        <v>6</v>
      </c>
      <c r="H13" s="6">
        <f t="shared" si="1"/>
        <v>40.712945590994337</v>
      </c>
      <c r="L13" t="e">
        <f>VLOOKUP(B13,'свод по группам'!B$5:AA$322,26,FALSE)</f>
        <v>#N/A</v>
      </c>
    </row>
    <row r="14" spans="1:12" ht="15" x14ac:dyDescent="0.3">
      <c r="A14" s="3">
        <v>7</v>
      </c>
      <c r="B14" t="s">
        <v>945</v>
      </c>
      <c r="C14" t="s">
        <v>943</v>
      </c>
      <c r="D14">
        <v>2011</v>
      </c>
      <c r="E14" t="s">
        <v>22</v>
      </c>
      <c r="F14" s="4">
        <v>1.0416666666666666E-2</v>
      </c>
      <c r="G14">
        <v>7</v>
      </c>
      <c r="H14" s="6">
        <f t="shared" si="1"/>
        <v>31.144465290806778</v>
      </c>
      <c r="L14" t="e">
        <f>VLOOKUP(B14,'свод по группам'!B$5:AA$322,26,FALSE)</f>
        <v>#N/A</v>
      </c>
    </row>
    <row r="15" spans="1:12" ht="15" x14ac:dyDescent="0.3">
      <c r="A15" s="3">
        <v>8</v>
      </c>
      <c r="B15" t="s">
        <v>946</v>
      </c>
      <c r="C15" t="s">
        <v>870</v>
      </c>
      <c r="D15">
        <v>2011</v>
      </c>
      <c r="E15" t="s">
        <v>44</v>
      </c>
      <c r="F15" s="4">
        <v>1.0474537037037037E-2</v>
      </c>
      <c r="G15">
        <v>8</v>
      </c>
      <c r="H15" s="6">
        <f t="shared" si="1"/>
        <v>30.206378986866781</v>
      </c>
      <c r="L15" t="e">
        <f>VLOOKUP(B15,'свод по группам'!B$5:AA$322,26,FALSE)</f>
        <v>#N/A</v>
      </c>
    </row>
    <row r="16" spans="1:12" ht="15" x14ac:dyDescent="0.3">
      <c r="A16" s="3">
        <v>9</v>
      </c>
      <c r="B16" t="s">
        <v>947</v>
      </c>
      <c r="C16" t="s">
        <v>870</v>
      </c>
      <c r="D16">
        <v>2011</v>
      </c>
      <c r="E16" t="s">
        <v>22</v>
      </c>
      <c r="F16" s="4">
        <v>1.0601851851851854E-2</v>
      </c>
      <c r="G16">
        <v>9</v>
      </c>
      <c r="H16" s="6">
        <f t="shared" si="1"/>
        <v>28.142589118198828</v>
      </c>
      <c r="L16" t="e">
        <f>VLOOKUP(B16,'свод по группам'!B$5:AA$322,26,FALSE)</f>
        <v>#N/A</v>
      </c>
    </row>
    <row r="17" spans="1:12" ht="15" x14ac:dyDescent="0.3">
      <c r="A17" s="3">
        <v>10</v>
      </c>
      <c r="B17" t="s">
        <v>948</v>
      </c>
      <c r="C17" t="s">
        <v>943</v>
      </c>
      <c r="D17">
        <v>2011</v>
      </c>
      <c r="E17" t="s">
        <v>20</v>
      </c>
      <c r="F17" s="4">
        <v>1.0763888888888891E-2</v>
      </c>
      <c r="G17">
        <v>10</v>
      </c>
      <c r="H17" s="6">
        <f t="shared" si="1"/>
        <v>25.515947467166939</v>
      </c>
      <c r="L17" t="e">
        <f>VLOOKUP(B17,'свод по группам'!B$5:AA$322,26,FALSE)</f>
        <v>#N/A</v>
      </c>
    </row>
    <row r="18" spans="1:12" ht="15" x14ac:dyDescent="0.3">
      <c r="A18" s="3">
        <v>11</v>
      </c>
      <c r="B18" t="s">
        <v>949</v>
      </c>
      <c r="C18" t="s">
        <v>870</v>
      </c>
      <c r="D18">
        <v>2011</v>
      </c>
      <c r="E18" t="s">
        <v>22</v>
      </c>
      <c r="F18" s="4">
        <v>1.1041666666666667E-2</v>
      </c>
      <c r="G18">
        <v>11</v>
      </c>
      <c r="H18" s="6">
        <f t="shared" si="1"/>
        <v>21.013133208255141</v>
      </c>
      <c r="L18" t="e">
        <f>VLOOKUP(B18,'свод по группам'!B$5:AA$322,26,FALSE)</f>
        <v>#N/A</v>
      </c>
    </row>
    <row r="19" spans="1:12" ht="15" x14ac:dyDescent="0.3">
      <c r="A19" s="3">
        <v>12</v>
      </c>
      <c r="B19" t="s">
        <v>950</v>
      </c>
      <c r="C19" t="s">
        <v>870</v>
      </c>
      <c r="D19">
        <v>2012</v>
      </c>
      <c r="E19" t="s">
        <v>19</v>
      </c>
      <c r="F19" s="4">
        <v>1.1631944444444445E-2</v>
      </c>
      <c r="G19">
        <v>12</v>
      </c>
      <c r="H19" s="6">
        <f t="shared" si="1"/>
        <v>11.444652908067525</v>
      </c>
      <c r="L19" t="e">
        <f>VLOOKUP(B19,'свод по группам'!B$5:AA$322,26,FALSE)</f>
        <v>#N/A</v>
      </c>
    </row>
    <row r="20" spans="1:12" ht="15" x14ac:dyDescent="0.3">
      <c r="A20" s="3">
        <v>13</v>
      </c>
      <c r="B20" t="s">
        <v>951</v>
      </c>
      <c r="C20" t="s">
        <v>873</v>
      </c>
      <c r="D20">
        <v>2012</v>
      </c>
      <c r="E20" t="s">
        <v>20</v>
      </c>
      <c r="F20" s="4">
        <v>1.2268518518518519E-2</v>
      </c>
      <c r="G20">
        <v>13</v>
      </c>
      <c r="H20" s="6">
        <f t="shared" si="1"/>
        <v>1.1257035647279281</v>
      </c>
      <c r="L20" t="e">
        <f>VLOOKUP(B20,'свод по группам'!B$5:AA$322,26,FALSE)</f>
        <v>#N/A</v>
      </c>
    </row>
    <row r="21" spans="1:12" ht="15" x14ac:dyDescent="0.3">
      <c r="A21" s="3">
        <v>14</v>
      </c>
      <c r="B21" t="s">
        <v>952</v>
      </c>
      <c r="C21" t="s">
        <v>870</v>
      </c>
      <c r="D21">
        <v>2011</v>
      </c>
      <c r="E21" t="s">
        <v>22</v>
      </c>
      <c r="F21" s="4">
        <v>1.3321759259259261E-2</v>
      </c>
      <c r="G21">
        <v>14</v>
      </c>
      <c r="H21" s="6">
        <f t="shared" si="1"/>
        <v>-15.947467166979408</v>
      </c>
      <c r="L21" t="e">
        <f>VLOOKUP(B21,'свод по группам'!B$5:AA$322,26,FALSE)</f>
        <v>#N/A</v>
      </c>
    </row>
    <row r="22" spans="1:12" ht="15" x14ac:dyDescent="0.3">
      <c r="A22" s="3">
        <v>15</v>
      </c>
      <c r="B22" t="s">
        <v>953</v>
      </c>
      <c r="C22" t="s">
        <v>870</v>
      </c>
      <c r="D22">
        <v>2011</v>
      </c>
      <c r="E22" t="s">
        <v>22</v>
      </c>
      <c r="F22" s="4">
        <v>1.3368055555555557E-2</v>
      </c>
      <c r="G22">
        <v>15</v>
      </c>
      <c r="H22" s="6">
        <f t="shared" si="1"/>
        <v>-16.69793621013136</v>
      </c>
      <c r="L22" t="e">
        <f>VLOOKUP(B22,'свод по группам'!B$5:AA$322,26,FALSE)</f>
        <v>#N/A</v>
      </c>
    </row>
    <row r="23" spans="1:12" ht="15" x14ac:dyDescent="0.3">
      <c r="A23" s="3">
        <v>16</v>
      </c>
      <c r="B23" t="s">
        <v>954</v>
      </c>
      <c r="C23" t="s">
        <v>873</v>
      </c>
      <c r="D23">
        <v>2012</v>
      </c>
      <c r="E23" t="s">
        <v>9</v>
      </c>
      <c r="F23" s="4">
        <v>1.511574074074074E-2</v>
      </c>
      <c r="G23">
        <v>16</v>
      </c>
      <c r="H23" s="6">
        <f t="shared" si="1"/>
        <v>-45.028142589118204</v>
      </c>
      <c r="L23" t="e">
        <f>VLOOKUP(B23,'свод по группам'!B$5:AA$322,26,FALSE)</f>
        <v>#N/A</v>
      </c>
    </row>
    <row r="24" spans="1:12" ht="15" x14ac:dyDescent="0.3">
      <c r="A24" s="3">
        <v>17</v>
      </c>
      <c r="B24" t="s">
        <v>955</v>
      </c>
      <c r="C24" t="s">
        <v>956</v>
      </c>
      <c r="D24">
        <v>2012</v>
      </c>
      <c r="E24" t="s">
        <v>19</v>
      </c>
      <c r="F24" s="4">
        <v>1.7511574074074072E-2</v>
      </c>
      <c r="G24">
        <v>17</v>
      </c>
      <c r="H24" s="6">
        <f t="shared" si="1"/>
        <v>-83.864915572232633</v>
      </c>
      <c r="L24" t="e">
        <f>VLOOKUP(B24,'свод по группам'!B$5:AA$322,26,FALSE)</f>
        <v>#N/A</v>
      </c>
    </row>
    <row r="25" spans="1:12" ht="15" x14ac:dyDescent="0.3">
      <c r="A25" s="3">
        <v>18</v>
      </c>
      <c r="B25" t="s">
        <v>957</v>
      </c>
      <c r="C25" t="s">
        <v>956</v>
      </c>
      <c r="D25">
        <v>2012</v>
      </c>
      <c r="E25" t="s">
        <v>20</v>
      </c>
      <c r="F25" s="4">
        <v>1.8749999999999999E-2</v>
      </c>
      <c r="G25">
        <v>18</v>
      </c>
      <c r="H25" s="6">
        <f t="shared" si="1"/>
        <v>-103.93996247654786</v>
      </c>
      <c r="L25" t="e">
        <f>VLOOKUP(B25,'свод по группам'!B$5:AA$322,26,FALSE)</f>
        <v>#N/A</v>
      </c>
    </row>
    <row r="26" spans="1:12" ht="15" x14ac:dyDescent="0.3">
      <c r="A26" s="3">
        <v>19</v>
      </c>
      <c r="B26" t="s">
        <v>958</v>
      </c>
      <c r="C26" t="s">
        <v>872</v>
      </c>
      <c r="D26">
        <v>2012</v>
      </c>
      <c r="E26" t="s">
        <v>20</v>
      </c>
      <c r="F26" s="4">
        <v>1.8888888888888889E-2</v>
      </c>
      <c r="G26">
        <v>19</v>
      </c>
      <c r="H26" s="6">
        <f t="shared" si="1"/>
        <v>-106.19136960600378</v>
      </c>
      <c r="L26" t="e">
        <f>VLOOKUP(B26,'свод по группам'!B$5:AA$322,26,FALSE)</f>
        <v>#N/A</v>
      </c>
    </row>
    <row r="27" spans="1:12" ht="15" x14ac:dyDescent="0.3">
      <c r="A27" s="3">
        <v>20</v>
      </c>
      <c r="B27" t="s">
        <v>959</v>
      </c>
      <c r="C27" t="s">
        <v>956</v>
      </c>
      <c r="D27">
        <v>2012</v>
      </c>
      <c r="E27" t="s">
        <v>19</v>
      </c>
      <c r="F27" s="4">
        <v>1.9155092592592592E-2</v>
      </c>
      <c r="G27">
        <v>20</v>
      </c>
      <c r="H27" s="6">
        <f t="shared" si="1"/>
        <v>-110.50656660412756</v>
      </c>
      <c r="L27" t="e">
        <f>VLOOKUP(B27,'свод по группам'!B$5:AA$322,26,FALSE)</f>
        <v>#N/A</v>
      </c>
    </row>
    <row r="28" spans="1:12" ht="15" x14ac:dyDescent="0.3">
      <c r="A28" s="3">
        <v>21</v>
      </c>
      <c r="B28" t="s">
        <v>960</v>
      </c>
      <c r="C28" t="s">
        <v>943</v>
      </c>
      <c r="D28">
        <v>2011</v>
      </c>
      <c r="E28" t="s">
        <v>20</v>
      </c>
      <c r="F28" s="4">
        <v>1.9525462962962963E-2</v>
      </c>
      <c r="G28">
        <v>21</v>
      </c>
      <c r="H28" s="6">
        <f t="shared" si="1"/>
        <v>-116.51031894934334</v>
      </c>
      <c r="L28" t="e">
        <f>VLOOKUP(B28,'свод по группам'!B$5:AA$322,26,FALSE)</f>
        <v>#N/A</v>
      </c>
    </row>
    <row r="29" spans="1:12" ht="15" x14ac:dyDescent="0.3">
      <c r="A29" s="3">
        <v>22</v>
      </c>
      <c r="B29" t="s">
        <v>961</v>
      </c>
      <c r="C29" t="s">
        <v>956</v>
      </c>
      <c r="D29">
        <v>2012</v>
      </c>
      <c r="E29" t="s">
        <v>19</v>
      </c>
      <c r="F29" s="4">
        <v>1.9618055555555555E-2</v>
      </c>
      <c r="G29">
        <v>22</v>
      </c>
      <c r="H29" s="6">
        <f t="shared" si="1"/>
        <v>-118.0112570356473</v>
      </c>
      <c r="L29" t="e">
        <f>VLOOKUP(B29,'свод по группам'!B$5:AA$322,26,FALSE)</f>
        <v>#N/A</v>
      </c>
    </row>
    <row r="30" spans="1:12" ht="15" x14ac:dyDescent="0.3">
      <c r="A30" s="3">
        <v>23</v>
      </c>
      <c r="B30" t="s">
        <v>962</v>
      </c>
      <c r="C30" t="s">
        <v>881</v>
      </c>
      <c r="D30">
        <v>2011</v>
      </c>
      <c r="E30" t="s">
        <v>9</v>
      </c>
      <c r="F30" s="4">
        <v>2.2662037037037036E-2</v>
      </c>
      <c r="G30">
        <v>23</v>
      </c>
      <c r="H30" s="6">
        <f t="shared" si="1"/>
        <v>-167.35459662288935</v>
      </c>
      <c r="L30" t="e">
        <f>VLOOKUP(B30,'свод по группам'!B$5:AA$322,26,FALSE)</f>
        <v>#N/A</v>
      </c>
    </row>
    <row r="31" spans="1:12" ht="15" x14ac:dyDescent="0.3">
      <c r="A31" s="3">
        <v>24</v>
      </c>
      <c r="B31" t="s">
        <v>963</v>
      </c>
      <c r="C31" t="s">
        <v>872</v>
      </c>
      <c r="D31">
        <v>2012</v>
      </c>
      <c r="E31" t="s">
        <v>19</v>
      </c>
      <c r="F31" s="4">
        <v>2.4375000000000004E-2</v>
      </c>
      <c r="G31">
        <v>24</v>
      </c>
      <c r="H31" s="6">
        <f t="shared" si="1"/>
        <v>-195.12195121951231</v>
      </c>
      <c r="L31" t="e">
        <f>VLOOKUP(B31,'свод по группам'!B$5:AA$322,26,FALSE)</f>
        <v>#N/A</v>
      </c>
    </row>
    <row r="32" spans="1:12" ht="15" x14ac:dyDescent="0.3">
      <c r="A32" s="3">
        <v>25</v>
      </c>
      <c r="B32" t="s">
        <v>964</v>
      </c>
      <c r="C32" t="s">
        <v>943</v>
      </c>
      <c r="D32">
        <v>2012</v>
      </c>
      <c r="E32" t="s">
        <v>9</v>
      </c>
      <c r="F32" s="4">
        <v>2.4641203703703703E-2</v>
      </c>
      <c r="G32">
        <v>25</v>
      </c>
      <c r="H32" s="6">
        <f t="shared" si="1"/>
        <v>-199.43714821763604</v>
      </c>
      <c r="L32" t="e">
        <f>VLOOKUP(B32,'свод по группам'!B$5:AA$322,26,FALSE)</f>
        <v>#N/A</v>
      </c>
    </row>
    <row r="33" spans="1:12" ht="15" x14ac:dyDescent="0.3">
      <c r="A33" s="3">
        <v>26</v>
      </c>
      <c r="B33" t="s">
        <v>965</v>
      </c>
      <c r="C33" t="s">
        <v>943</v>
      </c>
      <c r="D33">
        <v>2012</v>
      </c>
      <c r="E33" t="s">
        <v>9</v>
      </c>
      <c r="F33" s="4">
        <v>2.5243055555555557E-2</v>
      </c>
      <c r="G33">
        <v>26</v>
      </c>
      <c r="H33" s="6">
        <f t="shared" si="1"/>
        <v>-209.1932457786117</v>
      </c>
      <c r="L33" t="e">
        <f>VLOOKUP(B33,'свод по группам'!B$5:AA$322,26,FALSE)</f>
        <v>#N/A</v>
      </c>
    </row>
    <row r="34" spans="1:12" ht="15" x14ac:dyDescent="0.3">
      <c r="A34" s="3">
        <v>27</v>
      </c>
      <c r="B34" t="s">
        <v>966</v>
      </c>
      <c r="C34" t="s">
        <v>872</v>
      </c>
      <c r="D34">
        <v>2012</v>
      </c>
      <c r="E34" t="s">
        <v>44</v>
      </c>
      <c r="F34" s="4">
        <v>3.0659722222222224E-2</v>
      </c>
      <c r="G34">
        <v>27</v>
      </c>
      <c r="H34" s="6">
        <f t="shared" si="1"/>
        <v>-296.99812382739219</v>
      </c>
      <c r="L34" t="e">
        <f>VLOOKUP(B34,'свод по группам'!B$5:AA$322,26,FALSE)</f>
        <v>#N/A</v>
      </c>
    </row>
    <row r="35" spans="1:12" ht="15" x14ac:dyDescent="0.3">
      <c r="A35" s="3">
        <v>28</v>
      </c>
      <c r="B35" t="s">
        <v>967</v>
      </c>
      <c r="C35" t="s">
        <v>870</v>
      </c>
      <c r="D35">
        <v>2010</v>
      </c>
      <c r="E35" t="s">
        <v>9</v>
      </c>
      <c r="F35" s="4">
        <v>5.1620370370370372E-2</v>
      </c>
      <c r="G35">
        <v>28</v>
      </c>
      <c r="H35" s="6">
        <f t="shared" si="1"/>
        <v>-636.77298311444667</v>
      </c>
      <c r="L35" t="e">
        <f>VLOOKUP(B35,'свод по группам'!B$5:AA$322,26,FALSE)</f>
        <v>#N/A</v>
      </c>
    </row>
    <row r="36" spans="1:12" ht="15" x14ac:dyDescent="0.3">
      <c r="A36" s="3">
        <v>29</v>
      </c>
      <c r="B36" t="s">
        <v>968</v>
      </c>
      <c r="C36" t="s">
        <v>873</v>
      </c>
      <c r="D36">
        <v>2012</v>
      </c>
      <c r="E36" t="s">
        <v>9</v>
      </c>
      <c r="F36" t="s">
        <v>11</v>
      </c>
      <c r="H36" s="6" t="e">
        <f t="shared" si="1"/>
        <v>#VALUE!</v>
      </c>
      <c r="L36" t="e">
        <f>VLOOKUP(B36,'свод по группам'!B$5:AA$322,26,FALSE)</f>
        <v>#N/A</v>
      </c>
    </row>
    <row r="37" spans="1:12" ht="15" x14ac:dyDescent="0.3">
      <c r="A37" s="3"/>
      <c r="H37" s="6"/>
    </row>
    <row r="38" spans="1:12" x14ac:dyDescent="0.3">
      <c r="H38" s="6"/>
    </row>
    <row r="39" spans="1:12" ht="23.4" x14ac:dyDescent="0.3">
      <c r="A39" s="8" t="s">
        <v>868</v>
      </c>
      <c r="B39" t="s">
        <v>969</v>
      </c>
      <c r="H39" s="6"/>
    </row>
    <row r="40" spans="1:12" x14ac:dyDescent="0.3">
      <c r="H40" s="6"/>
    </row>
    <row r="41" spans="1:12" ht="15" x14ac:dyDescent="0.3">
      <c r="A41" s="2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s="6"/>
    </row>
    <row r="42" spans="1:12" ht="15" x14ac:dyDescent="0.3">
      <c r="A42" s="3">
        <v>1</v>
      </c>
      <c r="B42" t="s">
        <v>21</v>
      </c>
      <c r="C42" t="s">
        <v>870</v>
      </c>
      <c r="D42">
        <v>2010</v>
      </c>
      <c r="E42" t="s">
        <v>44</v>
      </c>
      <c r="F42" s="4">
        <v>1.53125E-2</v>
      </c>
      <c r="G42">
        <v>1</v>
      </c>
      <c r="H42" s="6">
        <f>(200-100*F42/F$42)*K$1</f>
        <v>100</v>
      </c>
      <c r="L42" t="str">
        <f>VLOOKUP(B42,'свод по группам'!B$5:AA$322,26,FALSE)</f>
        <v>да</v>
      </c>
    </row>
    <row r="43" spans="1:12" ht="15" x14ac:dyDescent="0.3">
      <c r="A43" s="3">
        <v>2</v>
      </c>
      <c r="B43" t="s">
        <v>27</v>
      </c>
      <c r="C43" t="s">
        <v>871</v>
      </c>
      <c r="D43">
        <v>2010</v>
      </c>
      <c r="E43" t="s">
        <v>8</v>
      </c>
      <c r="F43" s="4">
        <v>1.7187499999999998E-2</v>
      </c>
      <c r="G43">
        <v>2</v>
      </c>
      <c r="H43" s="6">
        <f>(200-100*F43/F$42)*K$1</f>
        <v>87.75510204081634</v>
      </c>
      <c r="L43" t="str">
        <f>VLOOKUP(B43,'свод по группам'!B$5:AA$322,26,FALSE)</f>
        <v>да</v>
      </c>
    </row>
    <row r="44" spans="1:12" ht="15" x14ac:dyDescent="0.3">
      <c r="A44" s="3">
        <v>3</v>
      </c>
      <c r="B44" t="s">
        <v>31</v>
      </c>
      <c r="C44" t="s">
        <v>870</v>
      </c>
      <c r="D44">
        <v>2009</v>
      </c>
      <c r="E44" t="s">
        <v>8</v>
      </c>
      <c r="F44" s="4">
        <v>1.7800925925925925E-2</v>
      </c>
      <c r="G44">
        <v>3</v>
      </c>
      <c r="H44" s="6">
        <f>(200-100*F44/F$42)*K$1</f>
        <v>83.749055177626602</v>
      </c>
      <c r="L44" t="str">
        <f>VLOOKUP(B44,'свод по группам'!B$5:AA$322,26,FALSE)</f>
        <v>да</v>
      </c>
    </row>
    <row r="45" spans="1:12" ht="15" x14ac:dyDescent="0.3">
      <c r="A45" s="3">
        <v>4</v>
      </c>
      <c r="B45" t="s">
        <v>34</v>
      </c>
      <c r="C45" t="s">
        <v>872</v>
      </c>
      <c r="D45">
        <v>2009</v>
      </c>
      <c r="E45" t="s">
        <v>8</v>
      </c>
      <c r="F45" s="4">
        <v>1.861111111111111E-2</v>
      </c>
      <c r="G45">
        <v>4</v>
      </c>
      <c r="H45" s="6">
        <f>(200-100*F45/F$42)*K$1</f>
        <v>78.458049886621325</v>
      </c>
      <c r="L45" t="str">
        <f>VLOOKUP(B45,'свод по группам'!B$5:AA$322,26,FALSE)</f>
        <v>да</v>
      </c>
    </row>
    <row r="46" spans="1:12" ht="15" x14ac:dyDescent="0.3">
      <c r="A46" s="3">
        <v>5</v>
      </c>
      <c r="B46" t="s">
        <v>29</v>
      </c>
      <c r="C46" t="s">
        <v>872</v>
      </c>
      <c r="D46">
        <v>2009</v>
      </c>
      <c r="E46" t="s">
        <v>8</v>
      </c>
      <c r="F46" s="4">
        <v>1.9351851851851853E-2</v>
      </c>
      <c r="G46">
        <v>5</v>
      </c>
      <c r="H46" s="6">
        <f>(200-100*F46/F$42)*K$1</f>
        <v>73.620559334845041</v>
      </c>
      <c r="L46" t="str">
        <f>VLOOKUP(B46,'свод по группам'!B$5:AA$322,26,FALSE)</f>
        <v>да</v>
      </c>
    </row>
    <row r="47" spans="1:12" ht="15" x14ac:dyDescent="0.3">
      <c r="A47" s="3">
        <v>6</v>
      </c>
      <c r="B47" t="s">
        <v>33</v>
      </c>
      <c r="C47" t="s">
        <v>873</v>
      </c>
      <c r="D47">
        <v>2009</v>
      </c>
      <c r="E47" t="s">
        <v>10</v>
      </c>
      <c r="F47" s="4">
        <v>1.9652777777777779E-2</v>
      </c>
      <c r="G47">
        <v>6</v>
      </c>
      <c r="H47" s="6">
        <f>(200-100*F47/F$42)*K$1</f>
        <v>71.655328798185934</v>
      </c>
      <c r="L47" t="str">
        <f>VLOOKUP(B47,'свод по группам'!B$5:AA$322,26,FALSE)</f>
        <v>да</v>
      </c>
    </row>
    <row r="48" spans="1:12" ht="15" x14ac:dyDescent="0.3">
      <c r="A48" s="3">
        <v>7</v>
      </c>
      <c r="B48" t="s">
        <v>797</v>
      </c>
      <c r="C48" t="s">
        <v>873</v>
      </c>
      <c r="D48">
        <v>2009</v>
      </c>
      <c r="E48" t="s">
        <v>8</v>
      </c>
      <c r="F48" s="4">
        <v>1.9976851851851853E-2</v>
      </c>
      <c r="G48">
        <v>7</v>
      </c>
      <c r="H48" s="6">
        <f>(200-100*F48/F$42)*K$1</f>
        <v>69.538926681783806</v>
      </c>
      <c r="L48" t="str">
        <f>VLOOKUP(B48,'свод по группам'!B$5:AA$322,26,FALSE)</f>
        <v>да</v>
      </c>
    </row>
    <row r="49" spans="1:12" ht="15" x14ac:dyDescent="0.3">
      <c r="A49" s="3">
        <v>8</v>
      </c>
      <c r="B49" t="s">
        <v>32</v>
      </c>
      <c r="C49" t="s">
        <v>870</v>
      </c>
      <c r="D49">
        <v>2009</v>
      </c>
      <c r="E49" t="s">
        <v>8</v>
      </c>
      <c r="F49" s="4">
        <v>2.0671296296296295E-2</v>
      </c>
      <c r="G49">
        <v>8</v>
      </c>
      <c r="H49" s="6">
        <f>(200-100*F49/F$42)*K$1</f>
        <v>65.003779289493593</v>
      </c>
      <c r="L49" t="str">
        <f>VLOOKUP(B49,'свод по группам'!B$5:AA$322,26,FALSE)</f>
        <v>да</v>
      </c>
    </row>
    <row r="50" spans="1:12" ht="15" x14ac:dyDescent="0.3">
      <c r="A50" s="3">
        <v>9</v>
      </c>
      <c r="B50" t="s">
        <v>24</v>
      </c>
      <c r="C50" t="s">
        <v>870</v>
      </c>
      <c r="D50">
        <v>2010</v>
      </c>
      <c r="E50" t="s">
        <v>44</v>
      </c>
      <c r="F50" s="4">
        <v>2.1331018518518517E-2</v>
      </c>
      <c r="G50">
        <v>9</v>
      </c>
      <c r="H50" s="6">
        <f>(200-100*F50/F$42)*K$1</f>
        <v>60.695389266817841</v>
      </c>
      <c r="L50" t="str">
        <f>VLOOKUP(B50,'свод по группам'!B$5:AA$322,26,FALSE)</f>
        <v>да</v>
      </c>
    </row>
    <row r="51" spans="1:12" ht="15" x14ac:dyDescent="0.3">
      <c r="A51" s="3">
        <v>10</v>
      </c>
      <c r="B51" t="s">
        <v>30</v>
      </c>
      <c r="C51" t="s">
        <v>870</v>
      </c>
      <c r="D51">
        <v>2009</v>
      </c>
      <c r="E51" t="s">
        <v>8</v>
      </c>
      <c r="F51" s="4">
        <v>2.2777777777777775E-2</v>
      </c>
      <c r="G51">
        <v>10</v>
      </c>
      <c r="H51" s="6">
        <f>(200-100*F51/F$42)*K$1</f>
        <v>51.247165532879819</v>
      </c>
      <c r="L51" t="str">
        <f>VLOOKUP(B51,'свод по группам'!B$5:AA$322,26,FALSE)</f>
        <v>да</v>
      </c>
    </row>
    <row r="52" spans="1:12" ht="15" x14ac:dyDescent="0.3">
      <c r="A52" s="3">
        <v>11</v>
      </c>
      <c r="B52" t="s">
        <v>318</v>
      </c>
      <c r="C52" t="s">
        <v>872</v>
      </c>
      <c r="D52">
        <v>2009</v>
      </c>
      <c r="E52" t="s">
        <v>8</v>
      </c>
      <c r="F52" s="4">
        <v>2.6400462962962962E-2</v>
      </c>
      <c r="G52">
        <v>11</v>
      </c>
      <c r="H52" s="6">
        <f>(200-100*F52/F$42)*K$1</f>
        <v>27.588813303099016</v>
      </c>
      <c r="L52" t="str">
        <f>VLOOKUP(B52,'свод по группам'!B$5:AA$322,26,FALSE)</f>
        <v>да</v>
      </c>
    </row>
    <row r="53" spans="1:12" ht="15" x14ac:dyDescent="0.3">
      <c r="A53" s="3">
        <v>12</v>
      </c>
      <c r="B53" t="s">
        <v>874</v>
      </c>
      <c r="C53" t="s">
        <v>875</v>
      </c>
      <c r="D53">
        <v>2010</v>
      </c>
      <c r="E53" t="s">
        <v>22</v>
      </c>
      <c r="F53" s="4">
        <v>2.9236111111111112E-2</v>
      </c>
      <c r="G53">
        <v>12</v>
      </c>
      <c r="H53" s="6">
        <f>(200-100*F53/F$42)*K$1</f>
        <v>9.0702947845804829</v>
      </c>
      <c r="L53" t="str">
        <f>VLOOKUP(B53,'свод по группам'!B$5:AA$322,26,FALSE)</f>
        <v>да</v>
      </c>
    </row>
    <row r="54" spans="1:12" ht="15" x14ac:dyDescent="0.3">
      <c r="A54" s="3">
        <v>13</v>
      </c>
      <c r="B54" t="s">
        <v>23</v>
      </c>
      <c r="C54" t="s">
        <v>872</v>
      </c>
      <c r="D54">
        <v>2010</v>
      </c>
      <c r="E54" t="s">
        <v>8</v>
      </c>
      <c r="F54" s="4">
        <v>2.988425925925926E-2</v>
      </c>
      <c r="G54">
        <v>13</v>
      </c>
      <c r="H54" s="6">
        <f>(200-100*F54/F$42)*K$1</f>
        <v>4.8374905517762556</v>
      </c>
      <c r="L54" t="str">
        <f>VLOOKUP(B54,'свод по группам'!B$5:AA$322,26,FALSE)</f>
        <v>да</v>
      </c>
    </row>
    <row r="55" spans="1:12" ht="15" x14ac:dyDescent="0.3">
      <c r="A55" s="3">
        <v>14</v>
      </c>
      <c r="B55" t="s">
        <v>970</v>
      </c>
      <c r="C55" t="s">
        <v>870</v>
      </c>
      <c r="E55" t="s">
        <v>9</v>
      </c>
      <c r="F55" s="4">
        <v>3.078703703703704E-2</v>
      </c>
      <c r="G55" t="s">
        <v>911</v>
      </c>
      <c r="H55" s="6"/>
      <c r="L55" t="e">
        <f>VLOOKUP(B55,'свод по группам'!B$5:AA$322,26,FALSE)</f>
        <v>#N/A</v>
      </c>
    </row>
    <row r="56" spans="1:12" ht="15" x14ac:dyDescent="0.3">
      <c r="A56" s="3">
        <v>15</v>
      </c>
      <c r="B56" t="s">
        <v>28</v>
      </c>
      <c r="C56" t="s">
        <v>872</v>
      </c>
      <c r="D56">
        <v>2009</v>
      </c>
      <c r="E56" t="s">
        <v>8</v>
      </c>
      <c r="F56" s="4">
        <v>3.3935185185185186E-2</v>
      </c>
      <c r="G56">
        <v>14</v>
      </c>
      <c r="H56" s="6"/>
      <c r="L56" t="str">
        <f>VLOOKUP(B56,'свод по группам'!B$5:AA$322,26,FALSE)</f>
        <v>да</v>
      </c>
    </row>
    <row r="57" spans="1:12" ht="15" x14ac:dyDescent="0.3">
      <c r="A57" s="3">
        <v>16</v>
      </c>
      <c r="B57" t="s">
        <v>971</v>
      </c>
      <c r="C57" t="s">
        <v>881</v>
      </c>
      <c r="E57" t="s">
        <v>9</v>
      </c>
      <c r="F57" s="4">
        <v>3.9675925925925927E-2</v>
      </c>
      <c r="G57">
        <v>15</v>
      </c>
      <c r="H57" s="6"/>
      <c r="L57" t="str">
        <f>VLOOKUP(B57,'свод по группам'!B$5:AA$322,26,FALSE)</f>
        <v>да</v>
      </c>
    </row>
    <row r="58" spans="1:12" ht="15" x14ac:dyDescent="0.3">
      <c r="A58" s="3">
        <v>17</v>
      </c>
      <c r="B58" t="s">
        <v>972</v>
      </c>
      <c r="C58" t="s">
        <v>943</v>
      </c>
      <c r="D58">
        <v>2010</v>
      </c>
      <c r="E58" t="s">
        <v>19</v>
      </c>
      <c r="F58" s="4">
        <v>4.099537037037037E-2</v>
      </c>
      <c r="G58">
        <v>16</v>
      </c>
      <c r="H58" s="6"/>
      <c r="L58" t="str">
        <f>VLOOKUP(B58,'свод по группам'!B$5:AA$322,26,FALSE)</f>
        <v>да</v>
      </c>
    </row>
    <row r="59" spans="1:12" ht="15" x14ac:dyDescent="0.3">
      <c r="A59" s="3">
        <v>18</v>
      </c>
      <c r="B59" t="s">
        <v>879</v>
      </c>
      <c r="C59" t="s">
        <v>873</v>
      </c>
      <c r="D59">
        <v>2009</v>
      </c>
      <c r="E59" t="s">
        <v>20</v>
      </c>
      <c r="F59" s="4">
        <v>4.8599537037037038E-2</v>
      </c>
      <c r="G59">
        <v>17</v>
      </c>
      <c r="H59" s="6"/>
      <c r="L59" t="str">
        <f>VLOOKUP(B59,'свод по группам'!B$5:AA$322,26,FALSE)</f>
        <v>да</v>
      </c>
    </row>
    <row r="60" spans="1:12" ht="15" x14ac:dyDescent="0.3">
      <c r="A60" s="3">
        <v>19</v>
      </c>
      <c r="B60" t="s">
        <v>882</v>
      </c>
      <c r="C60" t="s">
        <v>873</v>
      </c>
      <c r="D60">
        <v>2009</v>
      </c>
      <c r="E60" t="s">
        <v>22</v>
      </c>
      <c r="F60" s="4">
        <v>5.3483796296296293E-2</v>
      </c>
      <c r="G60">
        <v>18</v>
      </c>
      <c r="H60" s="6"/>
      <c r="L60" t="str">
        <f>VLOOKUP(B60,'свод по группам'!B$5:AA$322,26,FALSE)</f>
        <v>да</v>
      </c>
    </row>
    <row r="61" spans="1:12" ht="15" x14ac:dyDescent="0.3">
      <c r="A61" s="3">
        <v>20</v>
      </c>
      <c r="B61" t="s">
        <v>880</v>
      </c>
      <c r="C61" t="s">
        <v>881</v>
      </c>
      <c r="D61">
        <v>2007</v>
      </c>
      <c r="E61" t="s">
        <v>44</v>
      </c>
      <c r="F61" s="4">
        <v>6.2627314814814816E-2</v>
      </c>
      <c r="G61">
        <v>19</v>
      </c>
      <c r="H61" s="6"/>
      <c r="L61" t="str">
        <f>VLOOKUP(B61,'свод по группам'!B$5:AA$322,26,FALSE)</f>
        <v>да</v>
      </c>
    </row>
    <row r="62" spans="1:12" x14ac:dyDescent="0.3">
      <c r="H62" s="6"/>
    </row>
    <row r="63" spans="1:12" ht="23.4" x14ac:dyDescent="0.3">
      <c r="A63" s="8" t="s">
        <v>37</v>
      </c>
      <c r="B63" t="s">
        <v>973</v>
      </c>
      <c r="H63" s="6"/>
    </row>
    <row r="64" spans="1:12" x14ac:dyDescent="0.3">
      <c r="H64" s="6"/>
    </row>
    <row r="65" spans="1:12" ht="15" x14ac:dyDescent="0.3">
      <c r="A65" s="2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s="6"/>
    </row>
    <row r="66" spans="1:12" ht="15" x14ac:dyDescent="0.3">
      <c r="A66" s="3">
        <v>1</v>
      </c>
      <c r="B66" t="s">
        <v>39</v>
      </c>
      <c r="C66" t="s">
        <v>873</v>
      </c>
      <c r="D66">
        <v>2007</v>
      </c>
      <c r="E66" t="s">
        <v>8</v>
      </c>
      <c r="F66" s="4">
        <v>3.7604166666666668E-2</v>
      </c>
      <c r="G66">
        <v>1</v>
      </c>
      <c r="H66" s="6">
        <f>(200-100*F66/F$66)*K$1</f>
        <v>100</v>
      </c>
      <c r="L66" t="str">
        <f>VLOOKUP(B66,'свод по группам'!B$5:AA$322,26,FALSE)</f>
        <v>да</v>
      </c>
    </row>
    <row r="67" spans="1:12" ht="15" x14ac:dyDescent="0.3">
      <c r="A67" s="3">
        <v>2</v>
      </c>
      <c r="B67" t="s">
        <v>40</v>
      </c>
      <c r="C67" t="s">
        <v>943</v>
      </c>
      <c r="D67">
        <v>2007</v>
      </c>
      <c r="E67" t="s">
        <v>8</v>
      </c>
      <c r="F67" s="4">
        <v>3.858796296296297E-2</v>
      </c>
      <c r="G67">
        <v>2</v>
      </c>
      <c r="H67" s="6">
        <f>(200-100*F67/F$66)*K$1</f>
        <v>97.383810403200968</v>
      </c>
      <c r="L67" t="str">
        <f>VLOOKUP(B67,'свод по группам'!B$5:AA$322,26,FALSE)</f>
        <v>да</v>
      </c>
    </row>
    <row r="68" spans="1:12" ht="15" x14ac:dyDescent="0.3">
      <c r="A68" s="3">
        <v>3</v>
      </c>
      <c r="B68" t="s">
        <v>43</v>
      </c>
      <c r="C68" t="s">
        <v>873</v>
      </c>
      <c r="D68">
        <v>2007</v>
      </c>
      <c r="E68" t="s">
        <v>8</v>
      </c>
      <c r="F68" s="4">
        <v>4.0046296296296295E-2</v>
      </c>
      <c r="G68">
        <v>3</v>
      </c>
      <c r="H68" s="6">
        <f>(200-100*F68/F$66)*K$1</f>
        <v>93.505694059710677</v>
      </c>
      <c r="L68" t="str">
        <f>VLOOKUP(B68,'свод по группам'!B$5:AA$322,26,FALSE)</f>
        <v>да</v>
      </c>
    </row>
    <row r="69" spans="1:12" ht="15" x14ac:dyDescent="0.3">
      <c r="A69" s="3">
        <v>4</v>
      </c>
      <c r="B69" t="s">
        <v>26</v>
      </c>
      <c r="C69" t="s">
        <v>873</v>
      </c>
      <c r="D69">
        <v>2008</v>
      </c>
      <c r="E69" t="s">
        <v>8</v>
      </c>
      <c r="F69" s="4">
        <v>4.1840277777777775E-2</v>
      </c>
      <c r="G69">
        <v>4</v>
      </c>
      <c r="H69" s="6">
        <f>(200-100*F69/F$66)*K$1</f>
        <v>88.734995383194828</v>
      </c>
      <c r="L69" t="str">
        <f>VLOOKUP(B69,'свод по группам'!B$5:AA$322,26,FALSE)</f>
        <v>да</v>
      </c>
    </row>
    <row r="70" spans="1:12" ht="15" x14ac:dyDescent="0.3">
      <c r="A70" s="3">
        <v>5</v>
      </c>
      <c r="B70" t="s">
        <v>46</v>
      </c>
      <c r="C70" t="s">
        <v>885</v>
      </c>
      <c r="D70">
        <v>2007</v>
      </c>
      <c r="E70" t="s">
        <v>22</v>
      </c>
      <c r="F70" s="4">
        <v>6.1307870370370367E-2</v>
      </c>
      <c r="G70">
        <v>5</v>
      </c>
      <c r="H70" s="6">
        <f>(200-100*F70/F$66)*K$1</f>
        <v>36.965220067713176</v>
      </c>
      <c r="L70" t="str">
        <f>VLOOKUP(B70,'свод по группам'!B$5:AA$322,26,FALSE)</f>
        <v>да</v>
      </c>
    </row>
    <row r="71" spans="1:12" ht="15" x14ac:dyDescent="0.3">
      <c r="A71" s="3">
        <v>6</v>
      </c>
      <c r="B71" t="s">
        <v>890</v>
      </c>
      <c r="C71" t="s">
        <v>875</v>
      </c>
      <c r="D71">
        <v>2008</v>
      </c>
      <c r="E71" t="s">
        <v>22</v>
      </c>
      <c r="F71" s="4">
        <v>6.1712962962962963E-2</v>
      </c>
      <c r="G71">
        <v>6</v>
      </c>
      <c r="H71" s="6">
        <f>(200-100*F71/F$66)*K$1</f>
        <v>35.887965527854732</v>
      </c>
      <c r="L71" t="str">
        <f>VLOOKUP(B71,'свод по группам'!B$5:AA$322,26,FALSE)</f>
        <v>да</v>
      </c>
    </row>
    <row r="72" spans="1:12" ht="15" x14ac:dyDescent="0.3">
      <c r="A72" s="3">
        <v>7</v>
      </c>
      <c r="B72" t="s">
        <v>35</v>
      </c>
      <c r="C72" t="s">
        <v>885</v>
      </c>
      <c r="D72">
        <v>2008</v>
      </c>
      <c r="E72" t="s">
        <v>19</v>
      </c>
      <c r="F72" t="s">
        <v>11</v>
      </c>
      <c r="H72" s="6"/>
      <c r="L72" t="str">
        <f>VLOOKUP(B72,'свод по группам'!B$5:AA$322,26,FALSE)</f>
        <v>да</v>
      </c>
    </row>
    <row r="73" spans="1:12" ht="15" x14ac:dyDescent="0.3">
      <c r="A73" s="3">
        <v>8</v>
      </c>
      <c r="B73" t="s">
        <v>974</v>
      </c>
      <c r="C73" t="s">
        <v>870</v>
      </c>
      <c r="D73">
        <v>2007</v>
      </c>
      <c r="E73" t="s">
        <v>22</v>
      </c>
      <c r="F73" t="s">
        <v>11</v>
      </c>
      <c r="H73" s="6"/>
      <c r="L73" t="str">
        <f>VLOOKUP(B73,'свод по группам'!B$5:AA$322,26,FALSE)</f>
        <v>да</v>
      </c>
    </row>
    <row r="74" spans="1:12" x14ac:dyDescent="0.3">
      <c r="H74" s="6"/>
    </row>
    <row r="75" spans="1:12" ht="23.4" x14ac:dyDescent="0.3">
      <c r="A75" s="8" t="s">
        <v>48</v>
      </c>
      <c r="B75" t="s">
        <v>975</v>
      </c>
      <c r="H75" s="6"/>
    </row>
    <row r="76" spans="1:12" x14ac:dyDescent="0.3">
      <c r="H76" s="6"/>
    </row>
    <row r="77" spans="1:12" ht="15" x14ac:dyDescent="0.3">
      <c r="A77" s="2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s="6"/>
      <c r="L77" t="str">
        <f>VLOOKUP(B77,'свод по группам'!B$5:AA$322,26,FALSE)</f>
        <v>да</v>
      </c>
    </row>
    <row r="78" spans="1:12" ht="15" x14ac:dyDescent="0.3">
      <c r="A78" s="3">
        <v>1</v>
      </c>
      <c r="B78" t="s">
        <v>42</v>
      </c>
      <c r="C78" t="s">
        <v>870</v>
      </c>
      <c r="D78">
        <v>2006</v>
      </c>
      <c r="E78" t="s">
        <v>7</v>
      </c>
      <c r="F78" s="4">
        <v>4.4525462962962968E-2</v>
      </c>
      <c r="G78">
        <v>1</v>
      </c>
      <c r="H78" s="6">
        <f>(200-100*F78/F$78)*K$1</f>
        <v>100</v>
      </c>
      <c r="L78" t="str">
        <f>VLOOKUP(B78,'свод по группам'!B$5:AA$322,26,FALSE)</f>
        <v>да</v>
      </c>
    </row>
    <row r="79" spans="1:12" ht="15" x14ac:dyDescent="0.3">
      <c r="A79" s="3">
        <v>2</v>
      </c>
      <c r="B79" t="s">
        <v>38</v>
      </c>
      <c r="C79" t="s">
        <v>872</v>
      </c>
      <c r="D79">
        <v>2006</v>
      </c>
      <c r="E79" t="s">
        <v>7</v>
      </c>
      <c r="F79" s="4">
        <v>4.6909722222222221E-2</v>
      </c>
      <c r="G79">
        <v>2</v>
      </c>
      <c r="H79" s="6">
        <f>(200-100*F79/F$78)*K$1</f>
        <v>94.645178060826623</v>
      </c>
      <c r="L79" t="str">
        <f>VLOOKUP(B79,'свод по группам'!B$5:AA$322,26,FALSE)</f>
        <v>да</v>
      </c>
    </row>
    <row r="80" spans="1:12" ht="15" x14ac:dyDescent="0.3">
      <c r="A80" s="3">
        <v>3</v>
      </c>
      <c r="B80" t="s">
        <v>894</v>
      </c>
      <c r="C80" t="s">
        <v>888</v>
      </c>
      <c r="D80">
        <v>2006</v>
      </c>
      <c r="E80" t="s">
        <v>7</v>
      </c>
      <c r="F80" s="4">
        <v>5.0324074074074077E-2</v>
      </c>
      <c r="G80">
        <v>3</v>
      </c>
      <c r="H80" s="6">
        <f>(200-100*F80/F$78)*K$1</f>
        <v>86.976865089680288</v>
      </c>
      <c r="L80" t="str">
        <f>VLOOKUP(B80,'свод по группам'!B$5:AA$322,26,FALSE)</f>
        <v>да</v>
      </c>
    </row>
    <row r="81" spans="1:12" ht="15" x14ac:dyDescent="0.3">
      <c r="A81" s="3">
        <v>4</v>
      </c>
      <c r="B81" t="s">
        <v>108</v>
      </c>
      <c r="C81" t="s">
        <v>881</v>
      </c>
      <c r="D81">
        <v>2006</v>
      </c>
      <c r="E81" t="s">
        <v>8</v>
      </c>
      <c r="F81" s="4">
        <v>5.063657407407407E-2</v>
      </c>
      <c r="G81">
        <v>4</v>
      </c>
      <c r="H81" s="6">
        <f>(200-100*F81/F$78)*K$1</f>
        <v>86.275019495710978</v>
      </c>
      <c r="L81" t="str">
        <f>VLOOKUP(B81,'свод по группам'!B$5:AA$322,26,FALSE)</f>
        <v>да</v>
      </c>
    </row>
    <row r="82" spans="1:12" ht="15" x14ac:dyDescent="0.3">
      <c r="A82" s="3">
        <v>5</v>
      </c>
      <c r="B82" t="s">
        <v>477</v>
      </c>
      <c r="C82" t="s">
        <v>873</v>
      </c>
      <c r="D82">
        <v>2005</v>
      </c>
      <c r="E82" t="s">
        <v>7</v>
      </c>
      <c r="F82" s="4">
        <v>5.1747685185185188E-2</v>
      </c>
      <c r="G82">
        <v>5</v>
      </c>
      <c r="H82" s="6">
        <f>(200-100*F82/F$78)*K$1</f>
        <v>83.779568494931112</v>
      </c>
      <c r="L82" t="str">
        <f>VLOOKUP(B82,'свод по группам'!B$5:AA$322,26,FALSE)</f>
        <v>да</v>
      </c>
    </row>
    <row r="83" spans="1:12" ht="15" x14ac:dyDescent="0.3">
      <c r="A83" s="3">
        <v>6</v>
      </c>
      <c r="B83" t="s">
        <v>895</v>
      </c>
      <c r="C83" t="s">
        <v>873</v>
      </c>
      <c r="D83">
        <v>2005</v>
      </c>
      <c r="E83" t="s">
        <v>10</v>
      </c>
      <c r="F83" s="4">
        <v>5.3263888888888888E-2</v>
      </c>
      <c r="G83">
        <v>6</v>
      </c>
      <c r="H83" s="6">
        <f>(200-100*F83/F$78)*K$1</f>
        <v>80.374317650116978</v>
      </c>
      <c r="L83" t="str">
        <f>VLOOKUP(B83,'свод по группам'!B$5:AA$322,26,FALSE)</f>
        <v>да</v>
      </c>
    </row>
    <row r="84" spans="1:12" ht="15" x14ac:dyDescent="0.3">
      <c r="A84" s="3">
        <v>7</v>
      </c>
      <c r="B84" t="s">
        <v>49</v>
      </c>
      <c r="C84" t="s">
        <v>873</v>
      </c>
      <c r="D84">
        <v>2005</v>
      </c>
      <c r="E84" t="s">
        <v>7</v>
      </c>
      <c r="F84" s="4">
        <v>5.800925925925926E-2</v>
      </c>
      <c r="G84">
        <v>7</v>
      </c>
      <c r="H84" s="6">
        <f>(200-100*F84/F$78)*K$1</f>
        <v>69.716662334286468</v>
      </c>
      <c r="L84" t="str">
        <f>VLOOKUP(B84,'свод по группам'!B$5:AA$322,26,FALSE)</f>
        <v>да</v>
      </c>
    </row>
    <row r="85" spans="1:12" ht="15" x14ac:dyDescent="0.3">
      <c r="A85" s="3">
        <v>8</v>
      </c>
      <c r="B85" t="s">
        <v>41</v>
      </c>
      <c r="C85" t="s">
        <v>870</v>
      </c>
      <c r="D85">
        <v>2006</v>
      </c>
      <c r="E85" t="s">
        <v>8</v>
      </c>
      <c r="F85" s="4">
        <v>5.8703703703703702E-2</v>
      </c>
      <c r="G85">
        <v>8</v>
      </c>
      <c r="H85" s="6">
        <f>(200-100*F85/F$78)*K$1</f>
        <v>68.157005458799091</v>
      </c>
      <c r="L85" t="str">
        <f>VLOOKUP(B85,'свод по группам'!B$5:AA$322,26,FALSE)</f>
        <v>да</v>
      </c>
    </row>
    <row r="86" spans="1:12" ht="15" x14ac:dyDescent="0.3">
      <c r="A86" s="3">
        <v>9</v>
      </c>
      <c r="B86" t="s">
        <v>50</v>
      </c>
      <c r="C86" t="s">
        <v>893</v>
      </c>
      <c r="D86">
        <v>2005</v>
      </c>
      <c r="E86" t="s">
        <v>8</v>
      </c>
      <c r="F86" s="4">
        <v>5.9282407407407402E-2</v>
      </c>
      <c r="G86">
        <v>9</v>
      </c>
      <c r="H86" s="6">
        <f>(200-100*F86/F$78)*K$1</f>
        <v>66.857291395892929</v>
      </c>
      <c r="L86" t="str">
        <f>VLOOKUP(B86,'свод по группам'!B$5:AA$322,26,FALSE)</f>
        <v>да</v>
      </c>
    </row>
    <row r="87" spans="1:12" ht="15" x14ac:dyDescent="0.3">
      <c r="A87" s="3">
        <v>10</v>
      </c>
      <c r="B87" t="s">
        <v>45</v>
      </c>
      <c r="C87" t="s">
        <v>873</v>
      </c>
      <c r="D87">
        <v>2006</v>
      </c>
      <c r="E87" t="s">
        <v>8</v>
      </c>
      <c r="F87" s="4">
        <v>6.0648148148148145E-2</v>
      </c>
      <c r="G87">
        <v>10</v>
      </c>
      <c r="H87" s="6">
        <f>(200-100*F87/F$78)*K$1</f>
        <v>63.789966207434389</v>
      </c>
      <c r="L87" t="str">
        <f>VLOOKUP(B87,'свод по группам'!B$5:AA$322,26,FALSE)</f>
        <v>да</v>
      </c>
    </row>
    <row r="88" spans="1:12" x14ac:dyDescent="0.3">
      <c r="H88" s="6"/>
    </row>
    <row r="89" spans="1:12" x14ac:dyDescent="0.3">
      <c r="H89" s="6"/>
    </row>
    <row r="90" spans="1:12" ht="23.4" x14ac:dyDescent="0.3">
      <c r="A90" s="8" t="s">
        <v>976</v>
      </c>
      <c r="B90" t="s">
        <v>938</v>
      </c>
      <c r="H90" s="6"/>
    </row>
    <row r="91" spans="1:12" x14ac:dyDescent="0.3">
      <c r="H91" s="6"/>
    </row>
    <row r="92" spans="1:12" ht="15" x14ac:dyDescent="0.3">
      <c r="A92" s="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s="6"/>
    </row>
    <row r="93" spans="1:12" ht="15" x14ac:dyDescent="0.3">
      <c r="A93" s="3">
        <v>1</v>
      </c>
      <c r="B93" t="s">
        <v>977</v>
      </c>
      <c r="C93" t="s">
        <v>873</v>
      </c>
      <c r="D93">
        <v>2011</v>
      </c>
      <c r="E93" t="s">
        <v>8</v>
      </c>
      <c r="F93" s="4">
        <v>6.2037037037037043E-3</v>
      </c>
      <c r="G93">
        <v>1</v>
      </c>
      <c r="H93" s="6">
        <f>(200-100*F93/F$93)*K$1</f>
        <v>100</v>
      </c>
      <c r="L93" t="e">
        <f>VLOOKUP(B93,'свод по группам'!B$5:AA$322,26,FALSE)</f>
        <v>#N/A</v>
      </c>
    </row>
    <row r="94" spans="1:12" ht="15" x14ac:dyDescent="0.3">
      <c r="A94" s="3">
        <v>2</v>
      </c>
      <c r="B94" t="s">
        <v>978</v>
      </c>
      <c r="C94" t="s">
        <v>873</v>
      </c>
      <c r="D94">
        <v>2011</v>
      </c>
      <c r="E94" t="s">
        <v>10</v>
      </c>
      <c r="F94" s="4">
        <v>6.3773148148148148E-3</v>
      </c>
      <c r="G94">
        <v>2</v>
      </c>
      <c r="H94" s="6">
        <f>(200-100*F94/F$93)*K$1</f>
        <v>97.201492537313442</v>
      </c>
      <c r="L94" t="e">
        <f>VLOOKUP(B94,'свод по группам'!B$5:AA$322,26,FALSE)</f>
        <v>#N/A</v>
      </c>
    </row>
    <row r="95" spans="1:12" ht="15" x14ac:dyDescent="0.3">
      <c r="A95" s="3">
        <v>3</v>
      </c>
      <c r="B95" t="s">
        <v>979</v>
      </c>
      <c r="C95" t="s">
        <v>873</v>
      </c>
      <c r="D95">
        <v>2012</v>
      </c>
      <c r="E95" t="s">
        <v>22</v>
      </c>
      <c r="F95" s="4">
        <v>6.6666666666666671E-3</v>
      </c>
      <c r="G95">
        <v>3</v>
      </c>
      <c r="H95" s="6">
        <f>(200-100*F95/F$93)*K$1</f>
        <v>92.537313432835816</v>
      </c>
      <c r="L95" t="e">
        <f>VLOOKUP(B95,'свод по группам'!B$5:AA$322,26,FALSE)</f>
        <v>#N/A</v>
      </c>
    </row>
    <row r="96" spans="1:12" ht="15" x14ac:dyDescent="0.3">
      <c r="A96" s="3">
        <v>4</v>
      </c>
      <c r="B96" t="s">
        <v>980</v>
      </c>
      <c r="C96" t="s">
        <v>873</v>
      </c>
      <c r="D96">
        <v>2011</v>
      </c>
      <c r="E96" t="s">
        <v>9</v>
      </c>
      <c r="F96" s="4">
        <v>7.5810185185185182E-3</v>
      </c>
      <c r="G96">
        <v>4</v>
      </c>
      <c r="H96" s="6">
        <f>(200-100*F96/F$93)*K$1</f>
        <v>77.798507462686572</v>
      </c>
      <c r="L96" t="e">
        <f>VLOOKUP(B96,'свод по группам'!B$5:AA$322,26,FALSE)</f>
        <v>#N/A</v>
      </c>
    </row>
    <row r="97" spans="1:12" ht="15" x14ac:dyDescent="0.3">
      <c r="A97" s="3">
        <v>5</v>
      </c>
      <c r="B97" t="s">
        <v>981</v>
      </c>
      <c r="C97" t="s">
        <v>872</v>
      </c>
      <c r="D97">
        <v>2011</v>
      </c>
      <c r="E97" t="s">
        <v>10</v>
      </c>
      <c r="F97" s="4">
        <v>7.7662037037037031E-3</v>
      </c>
      <c r="G97">
        <v>5</v>
      </c>
      <c r="H97" s="6">
        <f>(200-100*F97/F$93)*K$1</f>
        <v>74.813432835820905</v>
      </c>
      <c r="L97" t="e">
        <f>VLOOKUP(B97,'свод по группам'!B$5:AA$322,26,FALSE)</f>
        <v>#N/A</v>
      </c>
    </row>
    <row r="98" spans="1:12" ht="15" x14ac:dyDescent="0.3">
      <c r="A98" s="3">
        <v>6</v>
      </c>
      <c r="B98" t="s">
        <v>982</v>
      </c>
      <c r="C98" t="s">
        <v>872</v>
      </c>
      <c r="D98">
        <v>2011</v>
      </c>
      <c r="E98" t="s">
        <v>22</v>
      </c>
      <c r="F98" s="4">
        <v>7.789351851851852E-3</v>
      </c>
      <c r="G98">
        <v>6</v>
      </c>
      <c r="H98" s="6">
        <f>(200-100*F98/F$93)*K$1</f>
        <v>74.440298507462686</v>
      </c>
      <c r="L98" t="e">
        <f>VLOOKUP(B98,'свод по группам'!B$5:AA$322,26,FALSE)</f>
        <v>#N/A</v>
      </c>
    </row>
    <row r="99" spans="1:12" ht="15" x14ac:dyDescent="0.3">
      <c r="A99" s="3">
        <v>7</v>
      </c>
      <c r="B99" t="s">
        <v>983</v>
      </c>
      <c r="C99" t="s">
        <v>873</v>
      </c>
      <c r="D99">
        <v>2011</v>
      </c>
      <c r="E99" t="s">
        <v>9</v>
      </c>
      <c r="F99" s="4">
        <v>7.9282407407407409E-3</v>
      </c>
      <c r="G99">
        <v>7</v>
      </c>
      <c r="H99" s="6">
        <f>(200-100*F99/F$93)*K$1</f>
        <v>72.201492537313442</v>
      </c>
      <c r="L99" t="e">
        <f>VLOOKUP(B99,'свод по группам'!B$5:AA$322,26,FALSE)</f>
        <v>#N/A</v>
      </c>
    </row>
    <row r="100" spans="1:12" ht="15" x14ac:dyDescent="0.3">
      <c r="A100" s="3">
        <v>8</v>
      </c>
      <c r="B100" t="s">
        <v>984</v>
      </c>
      <c r="C100" t="s">
        <v>873</v>
      </c>
      <c r="D100">
        <v>2011</v>
      </c>
      <c r="E100" t="s">
        <v>10</v>
      </c>
      <c r="F100" s="4">
        <v>7.9398148148148145E-3</v>
      </c>
      <c r="G100">
        <v>8</v>
      </c>
      <c r="H100" s="6">
        <f>(200-100*F100/F$93)*K$1</f>
        <v>72.014925373134361</v>
      </c>
      <c r="L100" t="e">
        <f>VLOOKUP(B100,'свод по группам'!B$5:AA$322,26,FALSE)</f>
        <v>#N/A</v>
      </c>
    </row>
    <row r="101" spans="1:12" ht="15" x14ac:dyDescent="0.3">
      <c r="A101" s="3">
        <v>9</v>
      </c>
      <c r="B101" t="s">
        <v>985</v>
      </c>
      <c r="C101" t="s">
        <v>871</v>
      </c>
      <c r="D101">
        <v>2012</v>
      </c>
      <c r="E101" t="s">
        <v>22</v>
      </c>
      <c r="F101" s="4">
        <v>8.0324074074074065E-3</v>
      </c>
      <c r="G101">
        <v>9</v>
      </c>
      <c r="H101" s="6">
        <f>(200-100*F101/F$93)*K$1</f>
        <v>70.522388059701512</v>
      </c>
      <c r="L101" t="e">
        <f>VLOOKUP(B101,'свод по группам'!B$5:AA$322,26,FALSE)</f>
        <v>#N/A</v>
      </c>
    </row>
    <row r="102" spans="1:12" ht="15" x14ac:dyDescent="0.3">
      <c r="A102" s="3">
        <v>10</v>
      </c>
      <c r="B102" t="s">
        <v>986</v>
      </c>
      <c r="C102" t="s">
        <v>873</v>
      </c>
      <c r="D102">
        <v>2011</v>
      </c>
      <c r="E102" t="s">
        <v>10</v>
      </c>
      <c r="F102" s="4">
        <v>8.1712962962962963E-3</v>
      </c>
      <c r="G102">
        <v>10</v>
      </c>
      <c r="H102" s="6">
        <f>(200-100*F102/F$93)*K$1</f>
        <v>68.283582089552255</v>
      </c>
      <c r="L102" t="e">
        <f>VLOOKUP(B102,'свод по группам'!B$5:AA$322,26,FALSE)</f>
        <v>#N/A</v>
      </c>
    </row>
    <row r="103" spans="1:12" ht="15" x14ac:dyDescent="0.3">
      <c r="A103" s="3">
        <v>11</v>
      </c>
      <c r="B103" t="s">
        <v>987</v>
      </c>
      <c r="C103" t="s">
        <v>873</v>
      </c>
      <c r="D103">
        <v>2012</v>
      </c>
      <c r="E103" t="s">
        <v>20</v>
      </c>
      <c r="F103" s="4">
        <v>8.8773148148148153E-3</v>
      </c>
      <c r="G103">
        <v>11</v>
      </c>
      <c r="H103" s="6">
        <f>(200-100*F103/F$93)*K$1</f>
        <v>56.902985074626883</v>
      </c>
      <c r="L103" t="e">
        <f>VLOOKUP(B103,'свод по группам'!B$5:AA$322,26,FALSE)</f>
        <v>#N/A</v>
      </c>
    </row>
    <row r="104" spans="1:12" ht="15" x14ac:dyDescent="0.3">
      <c r="A104" s="3">
        <v>12</v>
      </c>
      <c r="B104" t="s">
        <v>988</v>
      </c>
      <c r="C104" t="s">
        <v>943</v>
      </c>
      <c r="D104">
        <v>2011</v>
      </c>
      <c r="E104" t="s">
        <v>44</v>
      </c>
      <c r="F104" s="4">
        <v>8.9930555555555545E-3</v>
      </c>
      <c r="G104">
        <v>12</v>
      </c>
      <c r="H104" s="6">
        <f>(200-100*F104/F$93)*K$1</f>
        <v>55.037313432835845</v>
      </c>
      <c r="L104" t="e">
        <f>VLOOKUP(B104,'свод по группам'!B$5:AA$322,26,FALSE)</f>
        <v>#N/A</v>
      </c>
    </row>
    <row r="105" spans="1:12" ht="15" x14ac:dyDescent="0.3">
      <c r="A105" s="3">
        <v>13</v>
      </c>
      <c r="B105" t="s">
        <v>989</v>
      </c>
      <c r="C105" t="s">
        <v>875</v>
      </c>
      <c r="D105">
        <v>2011</v>
      </c>
      <c r="E105" t="s">
        <v>22</v>
      </c>
      <c r="F105" s="4">
        <v>9.0393518518518522E-3</v>
      </c>
      <c r="G105">
        <v>13</v>
      </c>
      <c r="H105" s="6">
        <f>(200-100*F105/F$93)*K$1</f>
        <v>54.291044776119406</v>
      </c>
      <c r="L105" t="e">
        <f>VLOOKUP(B105,'свод по группам'!B$5:AA$322,26,FALSE)</f>
        <v>#N/A</v>
      </c>
    </row>
    <row r="106" spans="1:12" ht="15" x14ac:dyDescent="0.3">
      <c r="A106" s="3">
        <v>14</v>
      </c>
      <c r="B106" t="s">
        <v>990</v>
      </c>
      <c r="C106" t="s">
        <v>872</v>
      </c>
      <c r="D106">
        <v>2011</v>
      </c>
      <c r="E106" t="s">
        <v>22</v>
      </c>
      <c r="F106" s="4">
        <v>9.0624999999999994E-3</v>
      </c>
      <c r="G106">
        <v>14</v>
      </c>
      <c r="H106" s="6">
        <f>(200-100*F106/F$93)*K$1</f>
        <v>53.917910447761216</v>
      </c>
      <c r="L106" t="e">
        <f>VLOOKUP(B106,'свод по группам'!B$5:AA$322,26,FALSE)</f>
        <v>#N/A</v>
      </c>
    </row>
    <row r="107" spans="1:12" ht="15" x14ac:dyDescent="0.3">
      <c r="A107" s="3">
        <v>15</v>
      </c>
      <c r="B107" t="s">
        <v>991</v>
      </c>
      <c r="C107" t="s">
        <v>875</v>
      </c>
      <c r="D107">
        <v>2011</v>
      </c>
      <c r="E107" t="s">
        <v>44</v>
      </c>
      <c r="F107" s="4">
        <v>9.0972222222222218E-3</v>
      </c>
      <c r="G107">
        <v>15</v>
      </c>
      <c r="H107" s="6">
        <f>(200-100*F107/F$93)*K$1</f>
        <v>53.358208955223887</v>
      </c>
      <c r="L107" t="e">
        <f>VLOOKUP(B107,'свод по группам'!B$5:AA$322,26,FALSE)</f>
        <v>#N/A</v>
      </c>
    </row>
    <row r="108" spans="1:12" ht="15" x14ac:dyDescent="0.3">
      <c r="A108" s="3">
        <v>16</v>
      </c>
      <c r="B108" t="s">
        <v>992</v>
      </c>
      <c r="C108" t="s">
        <v>873</v>
      </c>
      <c r="D108">
        <v>2012</v>
      </c>
      <c r="E108" t="s">
        <v>22</v>
      </c>
      <c r="F108" s="4">
        <v>9.1087962962962971E-3</v>
      </c>
      <c r="G108">
        <v>16</v>
      </c>
      <c r="H108" s="6">
        <f>(200-100*F108/F$93)*K$1</f>
        <v>53.171641791044777</v>
      </c>
      <c r="L108" t="e">
        <f>VLOOKUP(B108,'свод по группам'!B$5:AA$322,26,FALSE)</f>
        <v>#N/A</v>
      </c>
    </row>
    <row r="109" spans="1:12" ht="15" x14ac:dyDescent="0.3">
      <c r="A109" s="3">
        <v>17</v>
      </c>
      <c r="B109" t="s">
        <v>993</v>
      </c>
      <c r="C109" t="s">
        <v>873</v>
      </c>
      <c r="D109">
        <v>2011</v>
      </c>
      <c r="E109" t="s">
        <v>10</v>
      </c>
      <c r="F109" s="4">
        <v>9.7569444444444448E-3</v>
      </c>
      <c r="G109">
        <v>17</v>
      </c>
      <c r="H109" s="6">
        <f>(200-100*F109/F$93)*K$1</f>
        <v>42.723880597014926</v>
      </c>
      <c r="L109" t="e">
        <f>VLOOKUP(B109,'свод по группам'!B$5:AA$322,26,FALSE)</f>
        <v>#N/A</v>
      </c>
    </row>
    <row r="110" spans="1:12" ht="15" x14ac:dyDescent="0.3">
      <c r="A110" s="3">
        <v>18</v>
      </c>
      <c r="B110" t="s">
        <v>994</v>
      </c>
      <c r="C110" t="s">
        <v>995</v>
      </c>
      <c r="D110">
        <v>2011</v>
      </c>
      <c r="E110" t="s">
        <v>19</v>
      </c>
      <c r="F110" s="4">
        <v>9.8379629629629633E-3</v>
      </c>
      <c r="G110">
        <v>18</v>
      </c>
      <c r="H110" s="6">
        <f>(200-100*F110/F$93)*K$1</f>
        <v>41.417910447761216</v>
      </c>
      <c r="L110" t="e">
        <f>VLOOKUP(B110,'свод по группам'!B$5:AA$322,26,FALSE)</f>
        <v>#N/A</v>
      </c>
    </row>
    <row r="111" spans="1:12" ht="15" x14ac:dyDescent="0.3">
      <c r="A111" s="3">
        <v>19</v>
      </c>
      <c r="B111" t="s">
        <v>996</v>
      </c>
      <c r="C111" t="s">
        <v>943</v>
      </c>
      <c r="D111">
        <v>2011</v>
      </c>
      <c r="E111" t="s">
        <v>44</v>
      </c>
      <c r="F111" s="4">
        <v>9.9305555555555553E-3</v>
      </c>
      <c r="G111">
        <v>19</v>
      </c>
      <c r="H111" s="6">
        <f>(200-100*F111/F$93)*K$1</f>
        <v>39.925373134328368</v>
      </c>
      <c r="L111" t="e">
        <f>VLOOKUP(B111,'свод по группам'!B$5:AA$322,26,FALSE)</f>
        <v>#N/A</v>
      </c>
    </row>
    <row r="112" spans="1:12" ht="15" x14ac:dyDescent="0.3">
      <c r="A112" s="3">
        <v>20</v>
      </c>
      <c r="B112" t="s">
        <v>997</v>
      </c>
      <c r="C112" t="s">
        <v>943</v>
      </c>
      <c r="D112">
        <v>2012</v>
      </c>
      <c r="E112" t="s">
        <v>19</v>
      </c>
      <c r="F112" s="4">
        <v>9.9652777777777778E-3</v>
      </c>
      <c r="G112">
        <v>20</v>
      </c>
      <c r="H112" s="6">
        <f>(200-100*F112/F$93)*K$1</f>
        <v>39.365671641791067</v>
      </c>
      <c r="L112" t="e">
        <f>VLOOKUP(B112,'свод по группам'!B$5:AA$322,26,FALSE)</f>
        <v>#N/A</v>
      </c>
    </row>
    <row r="113" spans="1:12" ht="15" x14ac:dyDescent="0.3">
      <c r="A113" s="3">
        <v>21</v>
      </c>
      <c r="B113" t="s">
        <v>998</v>
      </c>
      <c r="C113" t="s">
        <v>873</v>
      </c>
      <c r="D113">
        <v>2011</v>
      </c>
      <c r="E113" t="s">
        <v>22</v>
      </c>
      <c r="F113" s="4">
        <v>9.9768518518518531E-3</v>
      </c>
      <c r="G113">
        <v>21</v>
      </c>
      <c r="H113" s="6">
        <f>(200-100*F113/F$93)*K$1</f>
        <v>39.179104477611929</v>
      </c>
      <c r="L113" t="e">
        <f>VLOOKUP(B113,'свод по группам'!B$5:AA$322,26,FALSE)</f>
        <v>#N/A</v>
      </c>
    </row>
    <row r="114" spans="1:12" ht="15" x14ac:dyDescent="0.3">
      <c r="A114" s="3">
        <v>22</v>
      </c>
      <c r="B114" t="s">
        <v>999</v>
      </c>
      <c r="C114" t="s">
        <v>872</v>
      </c>
      <c r="D114">
        <v>2012</v>
      </c>
      <c r="E114" t="s">
        <v>9</v>
      </c>
      <c r="F114" s="4">
        <v>1.0127314814814815E-2</v>
      </c>
      <c r="G114">
        <v>22</v>
      </c>
      <c r="H114" s="6">
        <f>(200-100*F114/F$93)*K$1</f>
        <v>36.753731343283619</v>
      </c>
      <c r="L114" t="e">
        <f>VLOOKUP(B114,'свод по группам'!B$5:AA$322,26,FALSE)</f>
        <v>#N/A</v>
      </c>
    </row>
    <row r="115" spans="1:12" ht="15" x14ac:dyDescent="0.3">
      <c r="A115" s="3">
        <v>23</v>
      </c>
      <c r="B115" t="s">
        <v>1000</v>
      </c>
      <c r="C115" t="s">
        <v>875</v>
      </c>
      <c r="D115">
        <v>2011</v>
      </c>
      <c r="E115" t="s">
        <v>22</v>
      </c>
      <c r="F115" s="4">
        <v>1.0763888888888891E-2</v>
      </c>
      <c r="G115">
        <v>23</v>
      </c>
      <c r="H115" s="6">
        <f>(200-100*F115/F$93)*K$1</f>
        <v>26.49253731343282</v>
      </c>
      <c r="L115" t="e">
        <f>VLOOKUP(B115,'свод по группам'!B$5:AA$322,26,FALSE)</f>
        <v>#N/A</v>
      </c>
    </row>
    <row r="116" spans="1:12" ht="15" x14ac:dyDescent="0.3">
      <c r="A116" s="3">
        <v>24</v>
      </c>
      <c r="B116" t="s">
        <v>1001</v>
      </c>
      <c r="C116" t="s">
        <v>872</v>
      </c>
      <c r="D116">
        <v>2011</v>
      </c>
      <c r="E116" t="s">
        <v>44</v>
      </c>
      <c r="F116" s="4">
        <v>1.113425925925926E-2</v>
      </c>
      <c r="G116">
        <v>24</v>
      </c>
      <c r="H116" s="6">
        <f>(200-100*F116/F$93)*K$1</f>
        <v>20.522388059701484</v>
      </c>
      <c r="L116" t="e">
        <f>VLOOKUP(B116,'свод по группам'!B$5:AA$322,26,FALSE)</f>
        <v>#N/A</v>
      </c>
    </row>
    <row r="117" spans="1:12" ht="15" x14ac:dyDescent="0.3">
      <c r="A117" s="3">
        <v>25</v>
      </c>
      <c r="B117" t="s">
        <v>1002</v>
      </c>
      <c r="C117" t="s">
        <v>873</v>
      </c>
      <c r="D117">
        <v>2011</v>
      </c>
      <c r="E117" t="s">
        <v>44</v>
      </c>
      <c r="F117" s="4">
        <v>1.1307870370370371E-2</v>
      </c>
      <c r="G117">
        <v>25</v>
      </c>
      <c r="H117" s="6">
        <f>(200-100*F117/F$93)*K$1</f>
        <v>17.723880597014926</v>
      </c>
      <c r="L117" t="e">
        <f>VLOOKUP(B117,'свод по группам'!B$5:AA$322,26,FALSE)</f>
        <v>#N/A</v>
      </c>
    </row>
    <row r="118" spans="1:12" ht="15" x14ac:dyDescent="0.3">
      <c r="A118" s="3">
        <v>26</v>
      </c>
      <c r="B118" t="s">
        <v>1003</v>
      </c>
      <c r="C118" t="s">
        <v>897</v>
      </c>
      <c r="D118">
        <v>2011</v>
      </c>
      <c r="E118" t="s">
        <v>9</v>
      </c>
      <c r="F118" s="4">
        <v>1.1423611111111112E-2</v>
      </c>
      <c r="G118">
        <v>26</v>
      </c>
      <c r="H118" s="6">
        <f>(200-100*F118/F$93)*K$1</f>
        <v>15.858208955223887</v>
      </c>
      <c r="L118" t="e">
        <f>VLOOKUP(B118,'свод по группам'!B$5:AA$322,26,FALSE)</f>
        <v>#N/A</v>
      </c>
    </row>
    <row r="119" spans="1:12" ht="15" x14ac:dyDescent="0.3">
      <c r="A119" s="3">
        <v>27</v>
      </c>
      <c r="B119" t="s">
        <v>1004</v>
      </c>
      <c r="C119" t="s">
        <v>872</v>
      </c>
      <c r="D119">
        <v>2011</v>
      </c>
      <c r="E119" t="s">
        <v>22</v>
      </c>
      <c r="F119" s="4">
        <v>1.1875000000000002E-2</v>
      </c>
      <c r="G119">
        <v>27</v>
      </c>
      <c r="H119" s="6">
        <f>(200-100*F119/F$93)*K$1</f>
        <v>8.5820895522387843</v>
      </c>
      <c r="L119" t="e">
        <f>VLOOKUP(B119,'свод по группам'!B$5:AA$322,26,FALSE)</f>
        <v>#N/A</v>
      </c>
    </row>
    <row r="120" spans="1:12" ht="15" x14ac:dyDescent="0.3">
      <c r="A120" s="3">
        <v>28</v>
      </c>
      <c r="B120" t="s">
        <v>1005</v>
      </c>
      <c r="C120" t="s">
        <v>870</v>
      </c>
      <c r="D120">
        <v>2011</v>
      </c>
      <c r="E120" t="s">
        <v>20</v>
      </c>
      <c r="F120" s="4">
        <v>1.2233796296296296E-2</v>
      </c>
      <c r="G120">
        <v>28</v>
      </c>
      <c r="H120" s="6">
        <f>(200-100*F120/F$93)*K$1</f>
        <v>2.7985074626866151</v>
      </c>
      <c r="L120" t="e">
        <f>VLOOKUP(B120,'свод по группам'!B$5:AA$322,26,FALSE)</f>
        <v>#N/A</v>
      </c>
    </row>
    <row r="121" spans="1:12" ht="15" x14ac:dyDescent="0.3">
      <c r="A121" s="3">
        <v>29</v>
      </c>
      <c r="B121" t="s">
        <v>1006</v>
      </c>
      <c r="C121" t="s">
        <v>873</v>
      </c>
      <c r="D121">
        <v>2012</v>
      </c>
      <c r="E121" t="s">
        <v>22</v>
      </c>
      <c r="F121" s="4">
        <v>1.2291666666666666E-2</v>
      </c>
      <c r="G121">
        <v>29</v>
      </c>
      <c r="H121" s="6">
        <f>(200-100*F121/F$93)*K$1</f>
        <v>1.8656716417910957</v>
      </c>
      <c r="L121" t="e">
        <f>VLOOKUP(B121,'свод по группам'!B$5:AA$322,26,FALSE)</f>
        <v>#N/A</v>
      </c>
    </row>
    <row r="122" spans="1:12" ht="15" x14ac:dyDescent="0.3">
      <c r="A122" s="3">
        <v>30</v>
      </c>
      <c r="B122" t="s">
        <v>1007</v>
      </c>
      <c r="C122" t="s">
        <v>873</v>
      </c>
      <c r="D122">
        <v>2011</v>
      </c>
      <c r="E122" t="s">
        <v>44</v>
      </c>
      <c r="F122" s="4">
        <v>1.252314814814815E-2</v>
      </c>
      <c r="G122">
        <v>30</v>
      </c>
      <c r="H122" s="6"/>
      <c r="L122" t="e">
        <f>VLOOKUP(B122,'свод по группам'!B$5:AA$322,26,FALSE)</f>
        <v>#N/A</v>
      </c>
    </row>
    <row r="123" spans="1:12" ht="15" x14ac:dyDescent="0.3">
      <c r="A123" s="3">
        <v>31</v>
      </c>
      <c r="B123" t="s">
        <v>1008</v>
      </c>
      <c r="C123" t="s">
        <v>943</v>
      </c>
      <c r="D123">
        <v>2011</v>
      </c>
      <c r="E123" t="s">
        <v>19</v>
      </c>
      <c r="F123" s="4">
        <v>1.269675925925926E-2</v>
      </c>
      <c r="G123">
        <v>31</v>
      </c>
      <c r="H123" s="6"/>
      <c r="L123" t="e">
        <f>VLOOKUP(B123,'свод по группам'!B$5:AA$322,26,FALSE)</f>
        <v>#N/A</v>
      </c>
    </row>
    <row r="124" spans="1:12" ht="15" x14ac:dyDescent="0.3">
      <c r="A124" s="3">
        <v>32</v>
      </c>
      <c r="B124" t="s">
        <v>1009</v>
      </c>
      <c r="C124" t="s">
        <v>872</v>
      </c>
      <c r="D124">
        <v>2011</v>
      </c>
      <c r="E124" t="s">
        <v>22</v>
      </c>
      <c r="F124" s="4">
        <v>1.2708333333333334E-2</v>
      </c>
      <c r="G124">
        <v>32</v>
      </c>
      <c r="H124" s="6"/>
      <c r="L124" t="e">
        <f>VLOOKUP(B124,'свод по группам'!B$5:AA$322,26,FALSE)</f>
        <v>#N/A</v>
      </c>
    </row>
    <row r="125" spans="1:12" ht="15" x14ac:dyDescent="0.3">
      <c r="A125" s="3">
        <v>33</v>
      </c>
      <c r="B125" t="s">
        <v>1010</v>
      </c>
      <c r="C125" t="s">
        <v>873</v>
      </c>
      <c r="D125">
        <v>2012</v>
      </c>
      <c r="E125" t="s">
        <v>9</v>
      </c>
      <c r="F125" s="4">
        <v>1.2789351851851852E-2</v>
      </c>
      <c r="G125">
        <v>33</v>
      </c>
      <c r="H125" s="6"/>
      <c r="L125" t="e">
        <f>VLOOKUP(B125,'свод по группам'!B$5:AA$322,26,FALSE)</f>
        <v>#N/A</v>
      </c>
    </row>
    <row r="126" spans="1:12" ht="15" x14ac:dyDescent="0.3">
      <c r="A126" s="3">
        <v>34</v>
      </c>
      <c r="B126" t="s">
        <v>1011</v>
      </c>
      <c r="C126" t="s">
        <v>943</v>
      </c>
      <c r="D126">
        <v>2012</v>
      </c>
      <c r="E126" t="s">
        <v>20</v>
      </c>
      <c r="F126" s="4">
        <v>1.2962962962962963E-2</v>
      </c>
      <c r="G126">
        <v>34</v>
      </c>
      <c r="H126" s="6"/>
      <c r="L126" t="e">
        <f>VLOOKUP(B126,'свод по группам'!B$5:AA$322,26,FALSE)</f>
        <v>#N/A</v>
      </c>
    </row>
    <row r="127" spans="1:12" ht="15" x14ac:dyDescent="0.3">
      <c r="A127" s="3">
        <v>35</v>
      </c>
      <c r="B127" t="s">
        <v>1012</v>
      </c>
      <c r="C127" t="s">
        <v>897</v>
      </c>
      <c r="D127">
        <v>2011</v>
      </c>
      <c r="E127" t="s">
        <v>22</v>
      </c>
      <c r="F127" s="4">
        <v>1.3136574074074077E-2</v>
      </c>
      <c r="G127">
        <v>35</v>
      </c>
      <c r="H127" s="6"/>
      <c r="L127" t="e">
        <f>VLOOKUP(B127,'свод по группам'!B$5:AA$322,26,FALSE)</f>
        <v>#N/A</v>
      </c>
    </row>
    <row r="128" spans="1:12" ht="15" x14ac:dyDescent="0.3">
      <c r="A128" s="3">
        <v>36</v>
      </c>
      <c r="B128" t="s">
        <v>1013</v>
      </c>
      <c r="C128" t="s">
        <v>956</v>
      </c>
      <c r="D128">
        <v>2011</v>
      </c>
      <c r="E128" t="s">
        <v>20</v>
      </c>
      <c r="F128" s="4">
        <v>1.3182870370370371E-2</v>
      </c>
      <c r="G128">
        <v>36</v>
      </c>
      <c r="H128" s="6"/>
      <c r="L128" t="e">
        <f>VLOOKUP(B128,'свод по группам'!B$5:AA$322,26,FALSE)</f>
        <v>#N/A</v>
      </c>
    </row>
    <row r="129" spans="1:12" ht="15" x14ac:dyDescent="0.3">
      <c r="A129" s="3">
        <v>37</v>
      </c>
      <c r="B129" t="s">
        <v>1014</v>
      </c>
      <c r="C129" t="s">
        <v>873</v>
      </c>
      <c r="D129">
        <v>2011</v>
      </c>
      <c r="E129" t="s">
        <v>22</v>
      </c>
      <c r="F129" s="4">
        <v>1.329861111111111E-2</v>
      </c>
      <c r="G129">
        <v>37</v>
      </c>
      <c r="H129" s="6"/>
      <c r="L129" t="e">
        <f>VLOOKUP(B129,'свод по группам'!B$5:AA$322,26,FALSE)</f>
        <v>#N/A</v>
      </c>
    </row>
    <row r="130" spans="1:12" ht="15" x14ac:dyDescent="0.3">
      <c r="A130" s="3">
        <v>38</v>
      </c>
      <c r="B130" t="s">
        <v>1015</v>
      </c>
      <c r="C130" t="s">
        <v>897</v>
      </c>
      <c r="D130">
        <v>2011</v>
      </c>
      <c r="E130" t="s">
        <v>9</v>
      </c>
      <c r="F130" s="4">
        <v>1.3553240740740741E-2</v>
      </c>
      <c r="G130">
        <v>38</v>
      </c>
      <c r="H130" s="6"/>
      <c r="L130" t="e">
        <f>VLOOKUP(B130,'свод по группам'!B$5:AA$322,26,FALSE)</f>
        <v>#N/A</v>
      </c>
    </row>
    <row r="131" spans="1:12" ht="15" x14ac:dyDescent="0.3">
      <c r="A131" s="3">
        <v>39</v>
      </c>
      <c r="B131" t="s">
        <v>1016</v>
      </c>
      <c r="C131" t="s">
        <v>872</v>
      </c>
      <c r="D131">
        <v>2011</v>
      </c>
      <c r="E131" t="s">
        <v>9</v>
      </c>
      <c r="F131" s="4">
        <v>1.3564814814814816E-2</v>
      </c>
      <c r="G131">
        <v>39</v>
      </c>
      <c r="H131" s="6"/>
      <c r="L131" t="e">
        <f>VLOOKUP(B131,'свод по группам'!B$5:AA$322,26,FALSE)</f>
        <v>#N/A</v>
      </c>
    </row>
    <row r="132" spans="1:12" ht="15" x14ac:dyDescent="0.3">
      <c r="A132" s="3">
        <v>40</v>
      </c>
      <c r="B132" t="s">
        <v>1017</v>
      </c>
      <c r="C132" t="s">
        <v>873</v>
      </c>
      <c r="D132">
        <v>2012</v>
      </c>
      <c r="E132" t="s">
        <v>9</v>
      </c>
      <c r="F132" s="4">
        <v>1.3715277777777778E-2</v>
      </c>
      <c r="G132">
        <v>40</v>
      </c>
      <c r="H132" s="6"/>
      <c r="L132" t="e">
        <f>VLOOKUP(B132,'свод по группам'!B$5:AA$322,26,FALSE)</f>
        <v>#N/A</v>
      </c>
    </row>
    <row r="133" spans="1:12" ht="15" x14ac:dyDescent="0.3">
      <c r="A133" s="3">
        <v>41</v>
      </c>
      <c r="B133" t="s">
        <v>1018</v>
      </c>
      <c r="C133" t="s">
        <v>873</v>
      </c>
      <c r="D133">
        <v>2011</v>
      </c>
      <c r="E133" t="s">
        <v>22</v>
      </c>
      <c r="F133" s="4">
        <v>1.3854166666666666E-2</v>
      </c>
      <c r="G133">
        <v>41</v>
      </c>
      <c r="H133" s="6"/>
      <c r="L133" t="e">
        <f>VLOOKUP(B133,'свод по группам'!B$5:AA$322,26,FALSE)</f>
        <v>#N/A</v>
      </c>
    </row>
    <row r="134" spans="1:12" ht="15" x14ac:dyDescent="0.3">
      <c r="A134" s="3">
        <v>42</v>
      </c>
      <c r="B134" t="s">
        <v>1019</v>
      </c>
      <c r="C134" t="s">
        <v>943</v>
      </c>
      <c r="D134">
        <v>2012</v>
      </c>
      <c r="E134" t="s">
        <v>20</v>
      </c>
      <c r="F134" s="4">
        <v>1.4340277777777776E-2</v>
      </c>
      <c r="G134">
        <v>42</v>
      </c>
      <c r="H134" s="6"/>
      <c r="L134" t="e">
        <f>VLOOKUP(B134,'свод по группам'!B$5:AA$322,26,FALSE)</f>
        <v>#N/A</v>
      </c>
    </row>
    <row r="135" spans="1:12" ht="15" x14ac:dyDescent="0.3">
      <c r="A135" s="3">
        <v>43</v>
      </c>
      <c r="B135" t="s">
        <v>1020</v>
      </c>
      <c r="C135" t="s">
        <v>870</v>
      </c>
      <c r="D135">
        <v>2012</v>
      </c>
      <c r="E135" t="s">
        <v>19</v>
      </c>
      <c r="F135" s="4">
        <v>1.5358796296296296E-2</v>
      </c>
      <c r="G135">
        <v>43</v>
      </c>
      <c r="H135" s="6"/>
      <c r="L135" t="e">
        <f>VLOOKUP(B135,'свод по группам'!B$5:AA$322,26,FALSE)</f>
        <v>#N/A</v>
      </c>
    </row>
    <row r="136" spans="1:12" ht="15" x14ac:dyDescent="0.3">
      <c r="A136" s="3">
        <v>44</v>
      </c>
      <c r="B136" t="s">
        <v>1021</v>
      </c>
      <c r="C136" t="s">
        <v>870</v>
      </c>
      <c r="D136">
        <v>2012</v>
      </c>
      <c r="E136" t="s">
        <v>9</v>
      </c>
      <c r="F136" s="4">
        <v>1.6481481481481482E-2</v>
      </c>
      <c r="G136">
        <v>44</v>
      </c>
      <c r="H136" s="6"/>
      <c r="L136" t="e">
        <f>VLOOKUP(B136,'свод по группам'!B$5:AA$322,26,FALSE)</f>
        <v>#N/A</v>
      </c>
    </row>
    <row r="137" spans="1:12" ht="15" x14ac:dyDescent="0.3">
      <c r="A137" s="3">
        <v>45</v>
      </c>
      <c r="B137" t="s">
        <v>1022</v>
      </c>
      <c r="C137" t="s">
        <v>943</v>
      </c>
      <c r="D137">
        <v>2012</v>
      </c>
      <c r="E137" t="s">
        <v>9</v>
      </c>
      <c r="F137" s="4">
        <v>1.7384259259259262E-2</v>
      </c>
      <c r="G137">
        <v>45</v>
      </c>
      <c r="H137" s="6"/>
      <c r="L137" t="e">
        <f>VLOOKUP(B137,'свод по группам'!B$5:AA$322,26,FALSE)</f>
        <v>#N/A</v>
      </c>
    </row>
    <row r="138" spans="1:12" ht="15" x14ac:dyDescent="0.3">
      <c r="A138" s="3">
        <v>46</v>
      </c>
      <c r="B138" t="s">
        <v>1023</v>
      </c>
      <c r="C138" t="s">
        <v>943</v>
      </c>
      <c r="D138">
        <v>2011</v>
      </c>
      <c r="E138" t="s">
        <v>19</v>
      </c>
      <c r="F138" s="4">
        <v>1.8090277777777778E-2</v>
      </c>
      <c r="G138">
        <v>46</v>
      </c>
      <c r="H138" s="6"/>
      <c r="L138" t="e">
        <f>VLOOKUP(B138,'свод по группам'!B$5:AA$322,26,FALSE)</f>
        <v>#N/A</v>
      </c>
    </row>
    <row r="139" spans="1:12" ht="15" x14ac:dyDescent="0.3">
      <c r="A139" s="3">
        <v>47</v>
      </c>
      <c r="B139" t="s">
        <v>1024</v>
      </c>
      <c r="C139" t="s">
        <v>995</v>
      </c>
      <c r="D139">
        <v>2012</v>
      </c>
      <c r="E139" t="s">
        <v>19</v>
      </c>
      <c r="F139" s="4">
        <v>1.8935185185185183E-2</v>
      </c>
      <c r="G139">
        <v>47</v>
      </c>
      <c r="H139" s="6"/>
      <c r="L139" t="e">
        <f>VLOOKUP(B139,'свод по группам'!B$5:AA$322,26,FALSE)</f>
        <v>#N/A</v>
      </c>
    </row>
    <row r="140" spans="1:12" ht="15" x14ac:dyDescent="0.3">
      <c r="A140" s="3">
        <v>48</v>
      </c>
      <c r="B140" t="s">
        <v>1025</v>
      </c>
      <c r="C140" t="s">
        <v>917</v>
      </c>
      <c r="D140">
        <v>2011</v>
      </c>
      <c r="E140" t="s">
        <v>19</v>
      </c>
      <c r="F140" s="4">
        <v>1.8935185185185183E-2</v>
      </c>
      <c r="G140">
        <v>47</v>
      </c>
      <c r="H140" s="6"/>
      <c r="L140" t="e">
        <f>VLOOKUP(B140,'свод по группам'!B$5:AA$322,26,FALSE)</f>
        <v>#N/A</v>
      </c>
    </row>
    <row r="141" spans="1:12" ht="15" x14ac:dyDescent="0.3">
      <c r="A141" s="3">
        <v>49</v>
      </c>
      <c r="B141" t="s">
        <v>1026</v>
      </c>
      <c r="C141" t="s">
        <v>870</v>
      </c>
      <c r="D141">
        <v>2009</v>
      </c>
      <c r="E141" t="s">
        <v>9</v>
      </c>
      <c r="F141" s="4">
        <v>3.4363425925925929E-2</v>
      </c>
      <c r="G141">
        <v>49</v>
      </c>
      <c r="H141" s="6"/>
      <c r="L141" t="e">
        <f>VLOOKUP(B141,'свод по группам'!B$5:AA$322,26,FALSE)</f>
        <v>#N/A</v>
      </c>
    </row>
    <row r="142" spans="1:12" ht="15" x14ac:dyDescent="0.3">
      <c r="A142" s="3">
        <v>50</v>
      </c>
      <c r="B142" t="s">
        <v>1027</v>
      </c>
      <c r="C142" t="s">
        <v>956</v>
      </c>
      <c r="D142">
        <v>2012</v>
      </c>
      <c r="E142" t="s">
        <v>19</v>
      </c>
      <c r="F142" s="4">
        <v>3.6493055555555549E-2</v>
      </c>
      <c r="G142">
        <v>50</v>
      </c>
      <c r="H142" s="6"/>
      <c r="L142" t="e">
        <f>VLOOKUP(B142,'свод по группам'!B$5:AA$322,26,FALSE)</f>
        <v>#N/A</v>
      </c>
    </row>
    <row r="143" spans="1:12" ht="15" x14ac:dyDescent="0.3">
      <c r="A143" s="3">
        <v>51</v>
      </c>
      <c r="B143" t="s">
        <v>1028</v>
      </c>
      <c r="C143" t="s">
        <v>943</v>
      </c>
      <c r="D143">
        <v>2011</v>
      </c>
      <c r="E143" t="s">
        <v>44</v>
      </c>
      <c r="F143" t="s">
        <v>11</v>
      </c>
      <c r="H143" s="6"/>
      <c r="L143" t="e">
        <f>VLOOKUP(B143,'свод по группам'!B$5:AA$322,26,FALSE)</f>
        <v>#N/A</v>
      </c>
    </row>
    <row r="144" spans="1:12" ht="15" x14ac:dyDescent="0.3">
      <c r="A144" s="3">
        <v>52</v>
      </c>
      <c r="B144" t="s">
        <v>1029</v>
      </c>
      <c r="C144" t="s">
        <v>875</v>
      </c>
      <c r="D144">
        <v>2012</v>
      </c>
      <c r="E144" t="s">
        <v>19</v>
      </c>
      <c r="F144" t="s">
        <v>11</v>
      </c>
      <c r="H144" s="6"/>
      <c r="L144" t="e">
        <f>VLOOKUP(B144,'свод по группам'!B$5:AA$322,26,FALSE)</f>
        <v>#N/A</v>
      </c>
    </row>
    <row r="145" spans="1:12" ht="15" x14ac:dyDescent="0.3">
      <c r="A145" s="3">
        <v>53</v>
      </c>
      <c r="B145" t="s">
        <v>1030</v>
      </c>
      <c r="C145" t="s">
        <v>897</v>
      </c>
      <c r="D145">
        <v>2011</v>
      </c>
      <c r="E145" t="s">
        <v>9</v>
      </c>
      <c r="F145" t="s">
        <v>11</v>
      </c>
      <c r="H145" s="6"/>
      <c r="L145" t="e">
        <f>VLOOKUP(B145,'свод по группам'!B$5:AA$322,26,FALSE)</f>
        <v>#N/A</v>
      </c>
    </row>
    <row r="146" spans="1:12" ht="15" x14ac:dyDescent="0.3">
      <c r="A146" s="3">
        <v>54</v>
      </c>
      <c r="B146" t="s">
        <v>1031</v>
      </c>
      <c r="C146" t="s">
        <v>872</v>
      </c>
      <c r="D146">
        <v>2012</v>
      </c>
      <c r="E146" t="s">
        <v>22</v>
      </c>
      <c r="F146" t="s">
        <v>11</v>
      </c>
      <c r="H146" s="6"/>
      <c r="L146" t="e">
        <f>VLOOKUP(B146,'свод по группам'!B$5:AA$322,26,FALSE)</f>
        <v>#N/A</v>
      </c>
    </row>
    <row r="147" spans="1:12" ht="15" x14ac:dyDescent="0.3">
      <c r="A147" s="3">
        <v>55</v>
      </c>
      <c r="B147" t="s">
        <v>1032</v>
      </c>
      <c r="C147" t="s">
        <v>875</v>
      </c>
      <c r="D147">
        <v>2012</v>
      </c>
      <c r="E147" t="s">
        <v>9</v>
      </c>
      <c r="F147" t="s">
        <v>11</v>
      </c>
      <c r="H147" s="6"/>
      <c r="L147" t="e">
        <f>VLOOKUP(B147,'свод по группам'!B$5:AA$322,26,FALSE)</f>
        <v>#N/A</v>
      </c>
    </row>
    <row r="148" spans="1:12" ht="15" x14ac:dyDescent="0.3">
      <c r="A148" s="3">
        <v>56</v>
      </c>
      <c r="B148" t="s">
        <v>1033</v>
      </c>
      <c r="C148" t="s">
        <v>873</v>
      </c>
      <c r="D148">
        <v>2011</v>
      </c>
      <c r="E148" t="s">
        <v>44</v>
      </c>
      <c r="F148" t="s">
        <v>11</v>
      </c>
      <c r="H148" s="6"/>
      <c r="L148" t="e">
        <f>VLOOKUP(B148,'свод по группам'!B$5:AA$322,26,FALSE)</f>
        <v>#N/A</v>
      </c>
    </row>
    <row r="149" spans="1:12" ht="15" x14ac:dyDescent="0.3">
      <c r="A149" s="3">
        <v>57</v>
      </c>
      <c r="B149" t="s">
        <v>1034</v>
      </c>
      <c r="C149" t="s">
        <v>873</v>
      </c>
      <c r="D149">
        <v>2012</v>
      </c>
      <c r="E149" t="s">
        <v>9</v>
      </c>
      <c r="F149" t="s">
        <v>11</v>
      </c>
      <c r="H149" s="6"/>
      <c r="L149" t="e">
        <f>VLOOKUP(B149,'свод по группам'!B$5:AA$322,26,FALSE)</f>
        <v>#N/A</v>
      </c>
    </row>
    <row r="150" spans="1:12" ht="15" x14ac:dyDescent="0.3">
      <c r="A150" s="3">
        <v>58</v>
      </c>
      <c r="B150" t="s">
        <v>1035</v>
      </c>
      <c r="C150" t="s">
        <v>873</v>
      </c>
      <c r="D150">
        <v>2011</v>
      </c>
      <c r="E150" t="s">
        <v>19</v>
      </c>
      <c r="F150" t="s">
        <v>11</v>
      </c>
      <c r="H150" s="6"/>
      <c r="L150" t="e">
        <f>VLOOKUP(B150,'свод по группам'!B$5:AA$322,26,FALSE)</f>
        <v>#N/A</v>
      </c>
    </row>
    <row r="151" spans="1:12" ht="15" x14ac:dyDescent="0.3">
      <c r="A151" s="3">
        <v>59</v>
      </c>
      <c r="B151" t="s">
        <v>1036</v>
      </c>
      <c r="C151" t="s">
        <v>881</v>
      </c>
      <c r="D151">
        <v>2011</v>
      </c>
      <c r="E151" t="s">
        <v>19</v>
      </c>
      <c r="F151" t="s">
        <v>11</v>
      </c>
      <c r="H151" s="6"/>
      <c r="L151" t="e">
        <f>VLOOKUP(B151,'свод по группам'!B$5:AA$322,26,FALSE)</f>
        <v>#N/A</v>
      </c>
    </row>
    <row r="152" spans="1:12" x14ac:dyDescent="0.3">
      <c r="H152" s="6"/>
    </row>
    <row r="153" spans="1:12" ht="23.4" x14ac:dyDescent="0.3">
      <c r="A153" s="8" t="s">
        <v>61</v>
      </c>
      <c r="B153" t="s">
        <v>969</v>
      </c>
      <c r="H153" s="6"/>
    </row>
    <row r="154" spans="1:12" x14ac:dyDescent="0.3">
      <c r="H154" s="6"/>
    </row>
    <row r="155" spans="1:12" ht="15" x14ac:dyDescent="0.3">
      <c r="A155" s="2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  <c r="H155" s="6"/>
      <c r="L155" t="str">
        <f>VLOOKUP(B155,'свод по группам'!B$5:AA$322,26,FALSE)</f>
        <v>да</v>
      </c>
    </row>
    <row r="156" spans="1:12" ht="15" x14ac:dyDescent="0.3">
      <c r="A156" s="3">
        <v>1</v>
      </c>
      <c r="B156" t="s">
        <v>51</v>
      </c>
      <c r="C156" t="s">
        <v>873</v>
      </c>
      <c r="D156">
        <v>2010</v>
      </c>
      <c r="E156" t="s">
        <v>10</v>
      </c>
      <c r="F156" s="4">
        <v>1.3344907407407408E-2</v>
      </c>
      <c r="G156">
        <v>1</v>
      </c>
      <c r="H156" s="6">
        <f>(200-100*F156/F$156)*K$1</f>
        <v>100</v>
      </c>
      <c r="L156" t="str">
        <f>VLOOKUP(B156,'свод по группам'!B$5:AA$322,26,FALSE)</f>
        <v>да</v>
      </c>
    </row>
    <row r="157" spans="1:12" ht="15" x14ac:dyDescent="0.3">
      <c r="A157" s="3">
        <v>2</v>
      </c>
      <c r="B157" t="s">
        <v>79</v>
      </c>
      <c r="C157" t="s">
        <v>873</v>
      </c>
      <c r="D157">
        <v>2009</v>
      </c>
      <c r="E157" t="s">
        <v>8</v>
      </c>
      <c r="F157" s="4">
        <v>1.4548611111111111E-2</v>
      </c>
      <c r="G157">
        <v>2</v>
      </c>
      <c r="H157" s="6">
        <f>(200-100*F157/F$156)*K$1</f>
        <v>90.980052038161318</v>
      </c>
      <c r="L157" t="str">
        <f>VLOOKUP(B157,'свод по группам'!B$5:AA$322,26,FALSE)</f>
        <v>да</v>
      </c>
    </row>
    <row r="158" spans="1:12" ht="15" x14ac:dyDescent="0.3">
      <c r="A158" s="3">
        <v>3</v>
      </c>
      <c r="B158" t="s">
        <v>81</v>
      </c>
      <c r="C158" t="s">
        <v>943</v>
      </c>
      <c r="D158">
        <v>2009</v>
      </c>
      <c r="E158" t="s">
        <v>10</v>
      </c>
      <c r="F158" s="4">
        <v>1.5162037037037036E-2</v>
      </c>
      <c r="G158">
        <v>3</v>
      </c>
      <c r="H158" s="6">
        <f>(200-100*F158/F$156)*K$1</f>
        <v>86.383347788378146</v>
      </c>
      <c r="L158" t="str">
        <f>VLOOKUP(B158,'свод по группам'!B$5:AA$322,26,FALSE)</f>
        <v>да</v>
      </c>
    </row>
    <row r="159" spans="1:12" ht="15" x14ac:dyDescent="0.3">
      <c r="A159" s="3">
        <v>4</v>
      </c>
      <c r="B159" t="s">
        <v>57</v>
      </c>
      <c r="C159" t="s">
        <v>943</v>
      </c>
      <c r="D159">
        <v>2010</v>
      </c>
      <c r="E159" t="s">
        <v>44</v>
      </c>
      <c r="F159" s="4">
        <v>1.6469907407407405E-2</v>
      </c>
      <c r="G159">
        <v>4</v>
      </c>
      <c r="H159" s="6">
        <f>(200-100*F159/F$156)*K$1</f>
        <v>76.582827406764977</v>
      </c>
      <c r="L159" t="str">
        <f>VLOOKUP(B159,'свод по группам'!B$5:AA$322,26,FALSE)</f>
        <v>да</v>
      </c>
    </row>
    <row r="160" spans="1:12" ht="15" x14ac:dyDescent="0.3">
      <c r="A160" s="3">
        <v>5</v>
      </c>
      <c r="B160" t="s">
        <v>569</v>
      </c>
      <c r="C160" t="s">
        <v>872</v>
      </c>
      <c r="D160">
        <v>2009</v>
      </c>
      <c r="E160" t="s">
        <v>8</v>
      </c>
      <c r="F160" s="4">
        <v>1.6585648148148148E-2</v>
      </c>
      <c r="G160">
        <v>5</v>
      </c>
      <c r="H160" s="6">
        <f>(200-100*F160/F$156)*K$1</f>
        <v>75.71552471812663</v>
      </c>
      <c r="L160" t="str">
        <f>VLOOKUP(B160,'свод по группам'!B$5:AA$322,26,FALSE)</f>
        <v>да</v>
      </c>
    </row>
    <row r="161" spans="1:12" ht="15" x14ac:dyDescent="0.3">
      <c r="A161" s="3">
        <v>6</v>
      </c>
      <c r="B161" t="s">
        <v>52</v>
      </c>
      <c r="C161" t="s">
        <v>873</v>
      </c>
      <c r="D161">
        <v>2010</v>
      </c>
      <c r="E161" t="s">
        <v>44</v>
      </c>
      <c r="F161" s="4">
        <v>1.7754629629629631E-2</v>
      </c>
      <c r="G161">
        <v>6</v>
      </c>
      <c r="H161" s="6">
        <f>(200-100*F161/F$156)*K$1</f>
        <v>66.95576756287943</v>
      </c>
      <c r="L161" t="str">
        <f>VLOOKUP(B161,'свод по группам'!B$5:AA$322,26,FALSE)</f>
        <v>да</v>
      </c>
    </row>
    <row r="162" spans="1:12" ht="15" x14ac:dyDescent="0.3">
      <c r="A162" s="3">
        <v>7</v>
      </c>
      <c r="B162" s="24" t="s">
        <v>67</v>
      </c>
      <c r="C162" t="s">
        <v>873</v>
      </c>
      <c r="D162">
        <v>2009</v>
      </c>
      <c r="E162" t="s">
        <v>8</v>
      </c>
      <c r="F162" s="4">
        <v>1.8263888888888889E-2</v>
      </c>
      <c r="G162">
        <v>7</v>
      </c>
      <c r="H162" s="6">
        <f>(200-100*F162/F$156)*K$1</f>
        <v>63.139635732870772</v>
      </c>
      <c r="L162" t="str">
        <f>VLOOKUP(B162,'свод по группам'!B$5:AA$322,26,FALSE)</f>
        <v>да</v>
      </c>
    </row>
    <row r="163" spans="1:12" ht="15" x14ac:dyDescent="0.3">
      <c r="A163" s="3">
        <v>8</v>
      </c>
      <c r="B163" t="s">
        <v>896</v>
      </c>
      <c r="C163" t="s">
        <v>872</v>
      </c>
      <c r="D163">
        <v>2010</v>
      </c>
      <c r="E163" t="s">
        <v>8</v>
      </c>
      <c r="F163" s="4">
        <v>1.8726851851851852E-2</v>
      </c>
      <c r="G163">
        <v>8</v>
      </c>
      <c r="H163" s="6">
        <f>(200-100*F163/F$156)*K$1</f>
        <v>59.670424978317442</v>
      </c>
      <c r="L163" t="str">
        <f>VLOOKUP(B163,'свод по группам'!B$5:AA$322,26,FALSE)</f>
        <v>да</v>
      </c>
    </row>
    <row r="164" spans="1:12" ht="15" x14ac:dyDescent="0.3">
      <c r="A164" s="3">
        <v>9</v>
      </c>
      <c r="B164" t="s">
        <v>60</v>
      </c>
      <c r="C164" t="s">
        <v>873</v>
      </c>
      <c r="D164">
        <v>2010</v>
      </c>
      <c r="E164" t="s">
        <v>22</v>
      </c>
      <c r="F164" s="4">
        <v>1.9247685185185184E-2</v>
      </c>
      <c r="G164">
        <v>9</v>
      </c>
      <c r="H164" s="6">
        <f>(200-100*F164/F$156)*K$1</f>
        <v>55.767562879444938</v>
      </c>
      <c r="L164" t="str">
        <f>VLOOKUP(B164,'свод по группам'!B$5:AA$322,26,FALSE)</f>
        <v>да</v>
      </c>
    </row>
    <row r="165" spans="1:12" ht="15" x14ac:dyDescent="0.3">
      <c r="A165" s="3">
        <v>10</v>
      </c>
      <c r="B165" t="s">
        <v>72</v>
      </c>
      <c r="C165" t="s">
        <v>943</v>
      </c>
      <c r="D165">
        <v>2009</v>
      </c>
      <c r="E165" t="s">
        <v>8</v>
      </c>
      <c r="F165" s="4">
        <v>2.1203703703703707E-2</v>
      </c>
      <c r="G165">
        <v>10</v>
      </c>
      <c r="H165" s="6">
        <f>(200-100*F165/F$156)*K$1</f>
        <v>41.110147441457059</v>
      </c>
      <c r="L165" t="str">
        <f>VLOOKUP(B165,'свод по группам'!B$5:AA$322,26,FALSE)</f>
        <v>да</v>
      </c>
    </row>
    <row r="166" spans="1:12" ht="15" x14ac:dyDescent="0.3">
      <c r="A166" s="3">
        <v>11</v>
      </c>
      <c r="B166" t="s">
        <v>571</v>
      </c>
      <c r="C166" t="s">
        <v>873</v>
      </c>
      <c r="D166">
        <v>2009</v>
      </c>
      <c r="E166" t="s">
        <v>44</v>
      </c>
      <c r="F166" s="4">
        <v>2.1504629629629627E-2</v>
      </c>
      <c r="G166">
        <v>11</v>
      </c>
      <c r="H166" s="6">
        <f>(200-100*F166/F$156)*K$1</f>
        <v>38.855160450997403</v>
      </c>
      <c r="L166" t="str">
        <f>VLOOKUP(B166,'свод по группам'!B$5:AA$322,26,FALSE)</f>
        <v>да</v>
      </c>
    </row>
    <row r="167" spans="1:12" ht="15" x14ac:dyDescent="0.3">
      <c r="A167" s="3">
        <v>12</v>
      </c>
      <c r="B167" t="s">
        <v>900</v>
      </c>
      <c r="C167" t="s">
        <v>943</v>
      </c>
      <c r="D167">
        <v>2010</v>
      </c>
      <c r="E167" t="s">
        <v>10</v>
      </c>
      <c r="F167" s="4">
        <v>2.1585648148148145E-2</v>
      </c>
      <c r="G167">
        <v>12</v>
      </c>
      <c r="H167" s="6">
        <f>(200-100*F167/F$156)*K$1</f>
        <v>38.248048568950594</v>
      </c>
      <c r="L167" t="str">
        <f>VLOOKUP(B167,'свод по группам'!B$5:AA$322,26,FALSE)</f>
        <v>да</v>
      </c>
    </row>
    <row r="168" spans="1:12" ht="15" x14ac:dyDescent="0.3">
      <c r="A168" s="3">
        <v>13</v>
      </c>
      <c r="B168" t="s">
        <v>1037</v>
      </c>
      <c r="C168" t="s">
        <v>873</v>
      </c>
      <c r="D168">
        <v>2010</v>
      </c>
      <c r="E168" t="s">
        <v>20</v>
      </c>
      <c r="F168" s="4">
        <v>2.207175925925926E-2</v>
      </c>
      <c r="G168">
        <v>13</v>
      </c>
      <c r="H168" s="6">
        <f>(200-100*F168/F$156)*K$1</f>
        <v>34.605377276669543</v>
      </c>
      <c r="L168" t="str">
        <f>VLOOKUP(B168,'свод по группам'!B$5:AA$322,26,FALSE)</f>
        <v>да</v>
      </c>
    </row>
    <row r="169" spans="1:12" ht="15" x14ac:dyDescent="0.3">
      <c r="A169" s="3">
        <v>14</v>
      </c>
      <c r="B169" t="s">
        <v>1038</v>
      </c>
      <c r="C169" t="s">
        <v>995</v>
      </c>
      <c r="D169">
        <v>2009</v>
      </c>
      <c r="E169" t="s">
        <v>22</v>
      </c>
      <c r="F169" s="4">
        <v>2.2210648148148149E-2</v>
      </c>
      <c r="G169">
        <v>14</v>
      </c>
      <c r="H169" s="6">
        <f>(200-100*F169/F$156)*K$1</f>
        <v>33.564614050303561</v>
      </c>
      <c r="L169" t="str">
        <f>VLOOKUP(B169,'свод по группам'!B$5:AA$322,26,FALSE)</f>
        <v>да</v>
      </c>
    </row>
    <row r="170" spans="1:12" ht="15" x14ac:dyDescent="0.3">
      <c r="A170" s="3">
        <v>15</v>
      </c>
      <c r="B170" t="s">
        <v>56</v>
      </c>
      <c r="C170" t="s">
        <v>872</v>
      </c>
      <c r="D170">
        <v>2009</v>
      </c>
      <c r="E170" t="s">
        <v>22</v>
      </c>
      <c r="F170" s="4">
        <v>2.2303240740740738E-2</v>
      </c>
      <c r="G170">
        <v>15</v>
      </c>
      <c r="H170" s="6">
        <f>(200-100*F170/F$156)*K$1</f>
        <v>32.870771899392906</v>
      </c>
      <c r="L170" t="str">
        <f>VLOOKUP(B170,'свод по группам'!B$5:AA$322,26,FALSE)</f>
        <v>да</v>
      </c>
    </row>
    <row r="171" spans="1:12" ht="15" x14ac:dyDescent="0.3">
      <c r="A171" s="3">
        <v>16</v>
      </c>
      <c r="B171" t="s">
        <v>1039</v>
      </c>
      <c r="C171" t="s">
        <v>870</v>
      </c>
      <c r="D171">
        <v>2009</v>
      </c>
      <c r="E171" t="s">
        <v>44</v>
      </c>
      <c r="F171" s="4">
        <v>2.2488425925925926E-2</v>
      </c>
      <c r="G171">
        <v>16</v>
      </c>
      <c r="H171" s="6">
        <f>(200-100*F171/F$156)*K$1</f>
        <v>31.483087597571568</v>
      </c>
      <c r="L171" t="str">
        <f>VLOOKUP(B171,'свод по группам'!B$5:AA$322,26,FALSE)</f>
        <v>да</v>
      </c>
    </row>
    <row r="172" spans="1:12" ht="15" x14ac:dyDescent="0.3">
      <c r="A172" s="3">
        <v>17</v>
      </c>
      <c r="B172" t="s">
        <v>84</v>
      </c>
      <c r="C172" t="s">
        <v>897</v>
      </c>
      <c r="D172">
        <v>2009</v>
      </c>
      <c r="E172" t="s">
        <v>44</v>
      </c>
      <c r="F172" s="4">
        <v>2.2581018518518518E-2</v>
      </c>
      <c r="G172">
        <v>17</v>
      </c>
      <c r="H172" s="6">
        <f>(200-100*F172/F$156)*K$1</f>
        <v>30.789245446660914</v>
      </c>
      <c r="L172" t="str">
        <f>VLOOKUP(B172,'свод по группам'!B$5:AA$322,26,FALSE)</f>
        <v>да</v>
      </c>
    </row>
    <row r="173" spans="1:12" ht="15" x14ac:dyDescent="0.3">
      <c r="A173" s="3">
        <v>18</v>
      </c>
      <c r="B173" t="s">
        <v>1040</v>
      </c>
      <c r="C173" t="s">
        <v>943</v>
      </c>
      <c r="D173">
        <v>2009</v>
      </c>
      <c r="E173" t="s">
        <v>44</v>
      </c>
      <c r="F173" s="4">
        <v>2.2604166666666665E-2</v>
      </c>
      <c r="G173">
        <v>18</v>
      </c>
      <c r="H173" s="6">
        <f>(200-100*F173/F$156)*K$1</f>
        <v>30.615784908933222</v>
      </c>
      <c r="L173" t="str">
        <f>VLOOKUP(B173,'свод по группам'!B$5:AA$322,26,FALSE)</f>
        <v>да</v>
      </c>
    </row>
    <row r="174" spans="1:12" ht="15" x14ac:dyDescent="0.3">
      <c r="A174" s="3">
        <v>19</v>
      </c>
      <c r="B174" t="s">
        <v>1041</v>
      </c>
      <c r="C174" t="s">
        <v>870</v>
      </c>
      <c r="D174">
        <v>2009</v>
      </c>
      <c r="E174" t="s">
        <v>19</v>
      </c>
      <c r="F174" s="4">
        <v>2.2615740740740742E-2</v>
      </c>
      <c r="G174">
        <v>19</v>
      </c>
      <c r="H174" s="6">
        <f>(200-100*F174/F$156)*K$1</f>
        <v>30.529054640069376</v>
      </c>
      <c r="L174" t="str">
        <f>VLOOKUP(B174,'свод по группам'!B$5:AA$322,26,FALSE)</f>
        <v>да</v>
      </c>
    </row>
    <row r="175" spans="1:12" ht="15" x14ac:dyDescent="0.3">
      <c r="A175" s="3">
        <v>20</v>
      </c>
      <c r="B175" t="s">
        <v>109</v>
      </c>
      <c r="C175" t="s">
        <v>872</v>
      </c>
      <c r="D175">
        <v>2009</v>
      </c>
      <c r="E175" t="s">
        <v>22</v>
      </c>
      <c r="F175" s="4">
        <v>2.2615740740740742E-2</v>
      </c>
      <c r="G175">
        <v>19</v>
      </c>
      <c r="H175" s="6">
        <f>(200-100*F175/F$156)*K$1</f>
        <v>30.529054640069376</v>
      </c>
      <c r="L175" t="str">
        <f>VLOOKUP(B175,'свод по группам'!B$5:AA$322,26,FALSE)</f>
        <v>да</v>
      </c>
    </row>
    <row r="176" spans="1:12" ht="15" x14ac:dyDescent="0.3">
      <c r="A176" s="3">
        <v>21</v>
      </c>
      <c r="B176" t="s">
        <v>53</v>
      </c>
      <c r="C176" t="s">
        <v>943</v>
      </c>
      <c r="D176">
        <v>2010</v>
      </c>
      <c r="E176" t="s">
        <v>10</v>
      </c>
      <c r="F176" s="4">
        <v>2.3182870370370371E-2</v>
      </c>
      <c r="G176">
        <v>21</v>
      </c>
      <c r="H176" s="6">
        <f>(200-100*F176/F$156)*K$1</f>
        <v>26.279271465741544</v>
      </c>
      <c r="L176" t="str">
        <f>VLOOKUP(B176,'свод по группам'!B$5:AA$322,26,FALSE)</f>
        <v>да</v>
      </c>
    </row>
    <row r="177" spans="1:12" ht="15" x14ac:dyDescent="0.3">
      <c r="A177" s="3">
        <v>22</v>
      </c>
      <c r="B177" t="s">
        <v>66</v>
      </c>
      <c r="C177" t="s">
        <v>873</v>
      </c>
      <c r="D177">
        <v>2009</v>
      </c>
      <c r="E177" t="s">
        <v>10</v>
      </c>
      <c r="F177" s="4">
        <v>2.3298611111111107E-2</v>
      </c>
      <c r="G177">
        <v>22</v>
      </c>
      <c r="H177" s="6">
        <f>(200-100*F177/F$156)*K$1</f>
        <v>25.411968777103255</v>
      </c>
      <c r="L177" t="str">
        <f>VLOOKUP(B177,'свод по группам'!B$5:AA$322,26,FALSE)</f>
        <v>да</v>
      </c>
    </row>
    <row r="178" spans="1:12" ht="15" x14ac:dyDescent="0.3">
      <c r="A178" s="3">
        <v>23</v>
      </c>
      <c r="B178" t="s">
        <v>80</v>
      </c>
      <c r="C178" t="s">
        <v>872</v>
      </c>
      <c r="D178">
        <v>2009</v>
      </c>
      <c r="E178" t="s">
        <v>22</v>
      </c>
      <c r="F178" s="4">
        <v>2.3368055555555555E-2</v>
      </c>
      <c r="G178">
        <v>23</v>
      </c>
      <c r="H178" s="6">
        <f>(200-100*F178/F$156)*K$1</f>
        <v>24.891587163920235</v>
      </c>
      <c r="L178" t="str">
        <f>VLOOKUP(B178,'свод по группам'!B$5:AA$322,26,FALSE)</f>
        <v>да</v>
      </c>
    </row>
    <row r="179" spans="1:12" ht="15" x14ac:dyDescent="0.3">
      <c r="A179" s="3">
        <v>24</v>
      </c>
      <c r="B179" t="s">
        <v>899</v>
      </c>
      <c r="C179" t="s">
        <v>875</v>
      </c>
      <c r="D179">
        <v>2010</v>
      </c>
      <c r="E179" t="s">
        <v>44</v>
      </c>
      <c r="F179" s="4">
        <v>2.4236111111111111E-2</v>
      </c>
      <c r="G179">
        <v>24</v>
      </c>
      <c r="H179" s="6">
        <f>(200-100*F179/F$156)*K$1</f>
        <v>18.386816999132691</v>
      </c>
      <c r="L179" t="str">
        <f>VLOOKUP(B179,'свод по группам'!B$5:AA$322,26,FALSE)</f>
        <v>да</v>
      </c>
    </row>
    <row r="180" spans="1:12" ht="15" x14ac:dyDescent="0.3">
      <c r="A180" s="3">
        <v>25</v>
      </c>
      <c r="B180" t="s">
        <v>1042</v>
      </c>
      <c r="C180" t="s">
        <v>875</v>
      </c>
      <c r="D180">
        <v>2009</v>
      </c>
      <c r="E180" t="s">
        <v>44</v>
      </c>
      <c r="F180" s="4">
        <v>2.4363425925925927E-2</v>
      </c>
      <c r="G180">
        <v>25</v>
      </c>
      <c r="H180" s="6">
        <f>(200-100*F180/F$156)*K$1</f>
        <v>17.432784041630526</v>
      </c>
      <c r="L180" t="str">
        <f>VLOOKUP(B180,'свод по группам'!B$5:AA$322,26,FALSE)</f>
        <v>да</v>
      </c>
    </row>
    <row r="181" spans="1:12" ht="15" x14ac:dyDescent="0.3">
      <c r="A181" s="3">
        <v>26</v>
      </c>
      <c r="B181" t="s">
        <v>921</v>
      </c>
      <c r="C181" t="s">
        <v>873</v>
      </c>
      <c r="D181">
        <v>2009</v>
      </c>
      <c r="E181" t="s">
        <v>19</v>
      </c>
      <c r="F181" s="4">
        <v>2.4930555555555553E-2</v>
      </c>
      <c r="G181">
        <v>26</v>
      </c>
      <c r="H181" s="6">
        <f>(200-100*F181/F$156)*K$1</f>
        <v>13.183000867302695</v>
      </c>
      <c r="L181" t="str">
        <f>VLOOKUP(B181,'свод по группам'!B$5:AA$322,26,FALSE)</f>
        <v>да</v>
      </c>
    </row>
    <row r="182" spans="1:12" ht="15" x14ac:dyDescent="0.3">
      <c r="A182" s="3">
        <v>27</v>
      </c>
      <c r="B182" t="s">
        <v>916</v>
      </c>
      <c r="C182" t="s">
        <v>917</v>
      </c>
      <c r="D182">
        <v>2010</v>
      </c>
      <c r="E182" t="s">
        <v>19</v>
      </c>
      <c r="F182" s="4">
        <v>2.6192129629629631E-2</v>
      </c>
      <c r="G182">
        <v>27</v>
      </c>
      <c r="H182" s="6">
        <f>(200-100*F182/F$156)*K$1</f>
        <v>3.7294015611448117</v>
      </c>
      <c r="L182" t="str">
        <f>VLOOKUP(B182,'свод по группам'!B$5:AA$322,26,FALSE)</f>
        <v>да</v>
      </c>
    </row>
    <row r="183" spans="1:12" ht="15" x14ac:dyDescent="0.3">
      <c r="A183" s="3">
        <v>28</v>
      </c>
      <c r="B183" t="s">
        <v>76</v>
      </c>
      <c r="C183" t="s">
        <v>885</v>
      </c>
      <c r="D183">
        <v>2009</v>
      </c>
      <c r="E183" t="s">
        <v>19</v>
      </c>
      <c r="F183" s="4">
        <v>2.6805555555555555E-2</v>
      </c>
      <c r="G183">
        <v>28</v>
      </c>
      <c r="H183" s="6"/>
      <c r="L183" t="str">
        <f>VLOOKUP(B183,'свод по группам'!B$5:AA$322,26,FALSE)</f>
        <v>да</v>
      </c>
    </row>
    <row r="184" spans="1:12" ht="15" x14ac:dyDescent="0.3">
      <c r="A184" s="3">
        <v>29</v>
      </c>
      <c r="B184" t="s">
        <v>1043</v>
      </c>
      <c r="C184" t="s">
        <v>870</v>
      </c>
      <c r="D184">
        <v>2009</v>
      </c>
      <c r="E184" t="s">
        <v>22</v>
      </c>
      <c r="F184" s="4">
        <v>2.7337962962962963E-2</v>
      </c>
      <c r="G184">
        <v>29</v>
      </c>
      <c r="H184" s="6"/>
      <c r="L184" t="str">
        <f>VLOOKUP(B184,'свод по группам'!B$5:AA$322,26,FALSE)</f>
        <v>да</v>
      </c>
    </row>
    <row r="185" spans="1:12" ht="15" x14ac:dyDescent="0.3">
      <c r="A185" s="3">
        <v>30</v>
      </c>
      <c r="B185" t="s">
        <v>905</v>
      </c>
      <c r="C185" t="s">
        <v>902</v>
      </c>
      <c r="D185">
        <v>2009</v>
      </c>
      <c r="E185" t="s">
        <v>22</v>
      </c>
      <c r="F185" s="4">
        <v>2.8148148148148148E-2</v>
      </c>
      <c r="G185">
        <v>30</v>
      </c>
      <c r="H185" s="6"/>
      <c r="L185" t="str">
        <f>VLOOKUP(B185,'свод по группам'!B$5:AA$322,26,FALSE)</f>
        <v>да</v>
      </c>
    </row>
    <row r="186" spans="1:12" ht="15" x14ac:dyDescent="0.3">
      <c r="A186" s="3">
        <v>31</v>
      </c>
      <c r="B186" t="s">
        <v>1044</v>
      </c>
      <c r="C186" t="s">
        <v>1045</v>
      </c>
      <c r="D186">
        <v>1999</v>
      </c>
      <c r="E186" t="s">
        <v>9</v>
      </c>
      <c r="F186" s="4">
        <v>2.8287037037037038E-2</v>
      </c>
      <c r="G186" t="s">
        <v>911</v>
      </c>
      <c r="H186" s="6"/>
      <c r="L186" t="e">
        <f>VLOOKUP(B186,'свод по группам'!B$5:AA$322,26,FALSE)</f>
        <v>#N/A</v>
      </c>
    </row>
    <row r="187" spans="1:12" ht="15" x14ac:dyDescent="0.3">
      <c r="A187" s="3">
        <v>32</v>
      </c>
      <c r="B187" t="s">
        <v>1046</v>
      </c>
      <c r="C187" t="s">
        <v>995</v>
      </c>
      <c r="D187">
        <v>2010</v>
      </c>
      <c r="E187" t="s">
        <v>19</v>
      </c>
      <c r="F187" s="4">
        <v>2.8356481481481483E-2</v>
      </c>
      <c r="G187">
        <v>31</v>
      </c>
      <c r="H187" s="6"/>
      <c r="L187" t="str">
        <f>VLOOKUP(B187,'свод по группам'!B$5:AA$322,26,FALSE)</f>
        <v>да</v>
      </c>
    </row>
    <row r="188" spans="1:12" ht="15" x14ac:dyDescent="0.3">
      <c r="A188" s="3">
        <v>33</v>
      </c>
      <c r="B188" t="s">
        <v>901</v>
      </c>
      <c r="C188" t="s">
        <v>902</v>
      </c>
      <c r="D188">
        <v>2010</v>
      </c>
      <c r="E188" t="s">
        <v>10</v>
      </c>
      <c r="F188" s="4">
        <v>2.9780092592592594E-2</v>
      </c>
      <c r="G188">
        <v>32</v>
      </c>
      <c r="H188" s="6"/>
      <c r="L188" t="str">
        <f>VLOOKUP(B188,'свод по группам'!B$5:AA$322,26,FALSE)</f>
        <v>да</v>
      </c>
    </row>
    <row r="189" spans="1:12" ht="15" x14ac:dyDescent="0.3">
      <c r="A189" s="3">
        <v>34</v>
      </c>
      <c r="B189" t="s">
        <v>1047</v>
      </c>
      <c r="C189" t="s">
        <v>956</v>
      </c>
      <c r="D189">
        <v>2010</v>
      </c>
      <c r="E189" t="s">
        <v>20</v>
      </c>
      <c r="F189" s="4">
        <v>3.0532407407407411E-2</v>
      </c>
      <c r="G189">
        <v>33</v>
      </c>
      <c r="H189" s="6"/>
      <c r="L189" t="str">
        <f>VLOOKUP(B189,'свод по группам'!B$5:AA$322,26,FALSE)</f>
        <v>да</v>
      </c>
    </row>
    <row r="190" spans="1:12" ht="15" x14ac:dyDescent="0.3">
      <c r="A190" s="3">
        <v>35</v>
      </c>
      <c r="B190" t="s">
        <v>908</v>
      </c>
      <c r="C190" t="s">
        <v>995</v>
      </c>
      <c r="D190">
        <v>2009</v>
      </c>
      <c r="E190" t="s">
        <v>22</v>
      </c>
      <c r="F190" s="4">
        <v>3.1307870370370368E-2</v>
      </c>
      <c r="G190">
        <v>34</v>
      </c>
      <c r="H190" s="6"/>
      <c r="L190" t="str">
        <f>VLOOKUP(B190,'свод по группам'!B$5:AA$322,26,FALSE)</f>
        <v>да</v>
      </c>
    </row>
    <row r="191" spans="1:12" ht="15" x14ac:dyDescent="0.3">
      <c r="A191" s="3">
        <v>36</v>
      </c>
      <c r="B191" t="s">
        <v>1048</v>
      </c>
      <c r="C191" t="s">
        <v>943</v>
      </c>
      <c r="D191">
        <v>2009</v>
      </c>
      <c r="E191" t="s">
        <v>44</v>
      </c>
      <c r="F191" s="4">
        <v>3.1319444444444448E-2</v>
      </c>
      <c r="G191">
        <v>35</v>
      </c>
      <c r="H191" s="6"/>
      <c r="L191" t="str">
        <f>VLOOKUP(B191,'свод по группам'!B$5:AA$322,26,FALSE)</f>
        <v>да</v>
      </c>
    </row>
    <row r="192" spans="1:12" ht="15" x14ac:dyDescent="0.3">
      <c r="A192" s="3">
        <v>37</v>
      </c>
      <c r="B192" t="s">
        <v>1049</v>
      </c>
      <c r="C192" t="s">
        <v>885</v>
      </c>
      <c r="D192">
        <v>2010</v>
      </c>
      <c r="E192" t="s">
        <v>19</v>
      </c>
      <c r="F192" s="4">
        <v>3.2685185185185185E-2</v>
      </c>
      <c r="G192" t="s">
        <v>911</v>
      </c>
      <c r="H192" s="6"/>
      <c r="L192" t="e">
        <f>VLOOKUP(B192,'свод по группам'!B$5:AA$322,26,FALSE)</f>
        <v>#N/A</v>
      </c>
    </row>
    <row r="193" spans="1:12" ht="15" x14ac:dyDescent="0.3">
      <c r="A193" s="3">
        <v>38</v>
      </c>
      <c r="B193" t="s">
        <v>595</v>
      </c>
      <c r="C193" t="s">
        <v>920</v>
      </c>
      <c r="D193">
        <v>2009</v>
      </c>
      <c r="E193" t="s">
        <v>19</v>
      </c>
      <c r="F193" s="4">
        <v>3.3587962962962965E-2</v>
      </c>
      <c r="G193">
        <v>36</v>
      </c>
      <c r="H193" s="6"/>
      <c r="L193" t="str">
        <f>VLOOKUP(B193,'свод по группам'!B$5:AA$322,26,FALSE)</f>
        <v>да</v>
      </c>
    </row>
    <row r="194" spans="1:12" ht="15" x14ac:dyDescent="0.3">
      <c r="A194" s="3">
        <v>39</v>
      </c>
      <c r="B194" t="s">
        <v>1050</v>
      </c>
      <c r="C194" t="s">
        <v>873</v>
      </c>
      <c r="D194">
        <v>2010</v>
      </c>
      <c r="E194" t="s">
        <v>22</v>
      </c>
      <c r="F194" s="4">
        <v>3.4062500000000002E-2</v>
      </c>
      <c r="G194">
        <v>37</v>
      </c>
      <c r="H194" s="6"/>
      <c r="L194" t="str">
        <f>VLOOKUP(B194,'свод по группам'!B$5:AA$322,26,FALSE)</f>
        <v>да</v>
      </c>
    </row>
    <row r="195" spans="1:12" ht="15" x14ac:dyDescent="0.3">
      <c r="A195" s="3">
        <v>40</v>
      </c>
      <c r="B195" t="s">
        <v>1051</v>
      </c>
      <c r="C195" t="s">
        <v>995</v>
      </c>
      <c r="D195">
        <v>2010</v>
      </c>
      <c r="E195" t="s">
        <v>44</v>
      </c>
      <c r="F195" s="4">
        <v>3.4374999999999996E-2</v>
      </c>
      <c r="G195">
        <v>38</v>
      </c>
      <c r="H195" s="6"/>
      <c r="L195" t="str">
        <f>VLOOKUP(B195,'свод по группам'!B$5:AA$322,26,FALSE)</f>
        <v>да</v>
      </c>
    </row>
    <row r="196" spans="1:12" ht="15" x14ac:dyDescent="0.3">
      <c r="A196" s="3">
        <v>41</v>
      </c>
      <c r="B196" t="s">
        <v>1052</v>
      </c>
      <c r="C196" t="s">
        <v>873</v>
      </c>
      <c r="D196">
        <v>2010</v>
      </c>
      <c r="E196" t="s">
        <v>9</v>
      </c>
      <c r="F196" s="4">
        <v>3.4490740740740738E-2</v>
      </c>
      <c r="G196">
        <v>39</v>
      </c>
      <c r="H196" s="6"/>
      <c r="L196" t="str">
        <f>VLOOKUP(B196,'свод по группам'!B$5:AA$322,26,FALSE)</f>
        <v>да</v>
      </c>
    </row>
    <row r="197" spans="1:12" ht="15" x14ac:dyDescent="0.3">
      <c r="A197" s="3">
        <v>42</v>
      </c>
      <c r="B197" t="s">
        <v>1053</v>
      </c>
      <c r="C197" t="s">
        <v>943</v>
      </c>
      <c r="D197">
        <v>2010</v>
      </c>
      <c r="E197" t="s">
        <v>20</v>
      </c>
      <c r="F197" s="4">
        <v>3.4745370370370371E-2</v>
      </c>
      <c r="G197">
        <v>40</v>
      </c>
      <c r="H197" s="6"/>
      <c r="L197" t="str">
        <f>VLOOKUP(B197,'свод по группам'!B$5:AA$322,26,FALSE)</f>
        <v>да</v>
      </c>
    </row>
    <row r="198" spans="1:12" ht="15" x14ac:dyDescent="0.3">
      <c r="A198" s="3">
        <v>43</v>
      </c>
      <c r="B198" t="s">
        <v>904</v>
      </c>
      <c r="C198" t="s">
        <v>943</v>
      </c>
      <c r="D198">
        <v>2010</v>
      </c>
      <c r="E198" t="s">
        <v>20</v>
      </c>
      <c r="F198" s="4">
        <v>3.712962962962963E-2</v>
      </c>
      <c r="G198">
        <v>41</v>
      </c>
      <c r="H198" s="6"/>
      <c r="L198" t="str">
        <f>VLOOKUP(B198,'свод по группам'!B$5:AA$322,26,FALSE)</f>
        <v>да</v>
      </c>
    </row>
    <row r="199" spans="1:12" ht="15" x14ac:dyDescent="0.3">
      <c r="A199" s="3">
        <v>44</v>
      </c>
      <c r="B199" t="s">
        <v>918</v>
      </c>
      <c r="C199" t="s">
        <v>917</v>
      </c>
      <c r="D199">
        <v>2009</v>
      </c>
      <c r="E199" t="s">
        <v>19</v>
      </c>
      <c r="F199" s="4">
        <v>3.7499999999999999E-2</v>
      </c>
      <c r="G199">
        <v>42</v>
      </c>
      <c r="H199" s="6"/>
      <c r="L199" t="str">
        <f>VLOOKUP(B199,'свод по группам'!B$5:AA$322,26,FALSE)</f>
        <v>да</v>
      </c>
    </row>
    <row r="200" spans="1:12" ht="15" x14ac:dyDescent="0.3">
      <c r="A200" s="3">
        <v>45</v>
      </c>
      <c r="B200" t="s">
        <v>1054</v>
      </c>
      <c r="C200" t="s">
        <v>870</v>
      </c>
      <c r="D200">
        <v>2008</v>
      </c>
      <c r="E200" t="s">
        <v>19</v>
      </c>
      <c r="F200" s="4">
        <v>4.2893518518518518E-2</v>
      </c>
      <c r="G200">
        <v>43</v>
      </c>
      <c r="H200" s="6"/>
      <c r="L200" t="str">
        <f>VLOOKUP(B200,'свод по группам'!B$5:AA$322,26,FALSE)</f>
        <v>да</v>
      </c>
    </row>
    <row r="201" spans="1:12" ht="15" x14ac:dyDescent="0.3">
      <c r="A201" s="3">
        <v>46</v>
      </c>
      <c r="B201" t="s">
        <v>912</v>
      </c>
      <c r="C201" t="s">
        <v>873</v>
      </c>
      <c r="D201">
        <v>2010</v>
      </c>
      <c r="E201" t="s">
        <v>20</v>
      </c>
      <c r="F201" s="4">
        <v>4.6388888888888889E-2</v>
      </c>
      <c r="G201">
        <v>44</v>
      </c>
      <c r="H201" s="6"/>
      <c r="L201" t="str">
        <f>VLOOKUP(B201,'свод по группам'!B$5:AA$322,26,FALSE)</f>
        <v>да</v>
      </c>
    </row>
    <row r="202" spans="1:12" ht="15" x14ac:dyDescent="0.3">
      <c r="A202" s="3">
        <v>47</v>
      </c>
      <c r="B202" t="s">
        <v>1055</v>
      </c>
      <c r="C202" t="s">
        <v>956</v>
      </c>
      <c r="D202">
        <v>2010</v>
      </c>
      <c r="E202" t="s">
        <v>19</v>
      </c>
      <c r="F202" s="4">
        <v>4.8206018518518523E-2</v>
      </c>
      <c r="G202">
        <v>45</v>
      </c>
      <c r="H202" s="6"/>
      <c r="L202" t="str">
        <f>VLOOKUP(B202,'свод по группам'!B$5:AA$322,26,FALSE)</f>
        <v>да</v>
      </c>
    </row>
    <row r="203" spans="1:12" ht="15" x14ac:dyDescent="0.3">
      <c r="A203" s="3">
        <v>48</v>
      </c>
      <c r="B203" t="s">
        <v>59</v>
      </c>
      <c r="C203" t="s">
        <v>881</v>
      </c>
      <c r="D203">
        <v>2010</v>
      </c>
      <c r="E203" t="s">
        <v>22</v>
      </c>
      <c r="F203" s="4">
        <v>5.3680555555555558E-2</v>
      </c>
      <c r="G203">
        <v>46</v>
      </c>
      <c r="H203" s="6"/>
      <c r="L203" t="str">
        <f>VLOOKUP(B203,'свод по группам'!B$5:AA$322,26,FALSE)</f>
        <v>да</v>
      </c>
    </row>
    <row r="204" spans="1:12" ht="15" x14ac:dyDescent="0.3">
      <c r="A204" s="3">
        <v>49</v>
      </c>
      <c r="B204" t="s">
        <v>922</v>
      </c>
      <c r="C204" t="s">
        <v>873</v>
      </c>
      <c r="D204">
        <v>2009</v>
      </c>
      <c r="E204" t="s">
        <v>20</v>
      </c>
      <c r="F204" s="4">
        <v>6.6747685185185188E-2</v>
      </c>
      <c r="G204">
        <v>47</v>
      </c>
      <c r="H204" s="6"/>
      <c r="L204" t="str">
        <f>VLOOKUP(B204,'свод по группам'!B$5:AA$322,26,FALSE)</f>
        <v>да</v>
      </c>
    </row>
    <row r="205" spans="1:12" ht="15" x14ac:dyDescent="0.3">
      <c r="A205" s="3">
        <v>50</v>
      </c>
      <c r="B205" t="s">
        <v>88</v>
      </c>
      <c r="C205" t="s">
        <v>881</v>
      </c>
      <c r="D205">
        <v>2009</v>
      </c>
      <c r="E205" t="s">
        <v>9</v>
      </c>
      <c r="F205" t="s">
        <v>11</v>
      </c>
      <c r="H205" s="6"/>
      <c r="L205" t="str">
        <f>VLOOKUP(B205,'свод по группам'!B$5:AA$322,26,FALSE)</f>
        <v>да</v>
      </c>
    </row>
    <row r="206" spans="1:12" ht="15" x14ac:dyDescent="0.3">
      <c r="A206" s="3">
        <v>51</v>
      </c>
      <c r="B206" t="s">
        <v>1056</v>
      </c>
      <c r="C206" t="s">
        <v>956</v>
      </c>
      <c r="D206">
        <v>2009</v>
      </c>
      <c r="E206" t="s">
        <v>20</v>
      </c>
      <c r="F206" t="s">
        <v>11</v>
      </c>
      <c r="H206" s="6"/>
      <c r="L206" t="str">
        <f>VLOOKUP(B206,'свод по группам'!B$5:AA$322,26,FALSE)</f>
        <v>да</v>
      </c>
    </row>
    <row r="207" spans="1:12" ht="15" x14ac:dyDescent="0.3">
      <c r="A207" s="3">
        <v>52</v>
      </c>
      <c r="B207" t="s">
        <v>55</v>
      </c>
      <c r="C207" t="s">
        <v>873</v>
      </c>
      <c r="D207">
        <v>2010</v>
      </c>
      <c r="E207" t="s">
        <v>22</v>
      </c>
      <c r="F207" t="s">
        <v>11</v>
      </c>
      <c r="H207" s="6"/>
      <c r="L207" t="str">
        <f>VLOOKUP(B207,'свод по группам'!B$5:AA$322,26,FALSE)</f>
        <v>да</v>
      </c>
    </row>
    <row r="208" spans="1:12" ht="15" x14ac:dyDescent="0.3">
      <c r="A208" s="3">
        <v>53</v>
      </c>
      <c r="B208" t="s">
        <v>58</v>
      </c>
      <c r="C208" t="s">
        <v>897</v>
      </c>
      <c r="D208">
        <v>2010</v>
      </c>
      <c r="E208" t="s">
        <v>44</v>
      </c>
      <c r="F208" t="s">
        <v>11</v>
      </c>
      <c r="H208" s="6"/>
      <c r="L208" t="str">
        <f>VLOOKUP(B208,'свод по группам'!B$5:AA$322,26,FALSE)</f>
        <v>да</v>
      </c>
    </row>
    <row r="209" spans="1:12" ht="15" x14ac:dyDescent="0.3">
      <c r="A209" s="3">
        <v>54</v>
      </c>
      <c r="B209" t="s">
        <v>1057</v>
      </c>
      <c r="C209" t="s">
        <v>872</v>
      </c>
      <c r="D209">
        <v>2010</v>
      </c>
      <c r="E209" t="s">
        <v>22</v>
      </c>
      <c r="F209" t="s">
        <v>11</v>
      </c>
      <c r="H209" s="6"/>
      <c r="L209" t="str">
        <f>VLOOKUP(B209,'свод по группам'!B$5:AA$322,26,FALSE)</f>
        <v>да</v>
      </c>
    </row>
    <row r="210" spans="1:12" ht="15" x14ac:dyDescent="0.3">
      <c r="A210" s="3">
        <v>55</v>
      </c>
      <c r="B210" t="s">
        <v>1058</v>
      </c>
      <c r="C210" t="s">
        <v>873</v>
      </c>
      <c r="D210">
        <v>2009</v>
      </c>
      <c r="E210" t="s">
        <v>20</v>
      </c>
      <c r="F210" t="s">
        <v>11</v>
      </c>
      <c r="H210" s="6"/>
      <c r="L210" t="str">
        <f>VLOOKUP(B210,'свод по группам'!B$5:AA$322,26,FALSE)</f>
        <v>да</v>
      </c>
    </row>
    <row r="211" spans="1:12" ht="15" x14ac:dyDescent="0.3">
      <c r="A211" s="3">
        <v>56</v>
      </c>
      <c r="B211" t="s">
        <v>69</v>
      </c>
      <c r="C211" t="s">
        <v>943</v>
      </c>
      <c r="D211">
        <v>2009</v>
      </c>
      <c r="E211" t="s">
        <v>8</v>
      </c>
      <c r="F211" t="s">
        <v>11</v>
      </c>
      <c r="H211" s="6"/>
      <c r="L211" t="str">
        <f>VLOOKUP(B211,'свод по группам'!B$5:AA$322,26,FALSE)</f>
        <v>да</v>
      </c>
    </row>
    <row r="212" spans="1:12" x14ac:dyDescent="0.3">
      <c r="H212" s="6"/>
    </row>
    <row r="213" spans="1:12" ht="23.4" x14ac:dyDescent="0.3">
      <c r="A213" s="8" t="s">
        <v>89</v>
      </c>
      <c r="B213" t="s">
        <v>205</v>
      </c>
      <c r="H213" s="6"/>
    </row>
    <row r="214" spans="1:12" ht="23.4" x14ac:dyDescent="0.3">
      <c r="A214" s="8"/>
      <c r="H214" s="6"/>
    </row>
    <row r="215" spans="1:12" ht="15" x14ac:dyDescent="0.3">
      <c r="A215" s="3">
        <v>1</v>
      </c>
      <c r="B215" t="s">
        <v>92</v>
      </c>
      <c r="C215" t="s">
        <v>873</v>
      </c>
      <c r="D215">
        <v>2007</v>
      </c>
      <c r="E215" t="s">
        <v>7</v>
      </c>
      <c r="F215" s="4">
        <v>3.0439814814814819E-2</v>
      </c>
      <c r="G215">
        <v>1</v>
      </c>
      <c r="H215" s="6">
        <f>(200-100*F215/F$215)*K$1</f>
        <v>100</v>
      </c>
      <c r="L215" t="str">
        <f>VLOOKUP(B215,'свод по группам'!B$5:AA$322,26,FALSE)</f>
        <v>да</v>
      </c>
    </row>
    <row r="216" spans="1:12" ht="15" x14ac:dyDescent="0.3">
      <c r="A216" s="3">
        <v>2</v>
      </c>
      <c r="B216" t="s">
        <v>91</v>
      </c>
      <c r="C216" t="s">
        <v>943</v>
      </c>
      <c r="D216">
        <v>2007</v>
      </c>
      <c r="E216" t="s">
        <v>8</v>
      </c>
      <c r="F216" s="4">
        <v>3.1539351851851853E-2</v>
      </c>
      <c r="G216">
        <v>2</v>
      </c>
      <c r="H216" s="6">
        <f>(200-100*F216/F$215)*K$1</f>
        <v>96.387832699619793</v>
      </c>
      <c r="L216" t="str">
        <f>VLOOKUP(B216,'свод по группам'!B$5:AA$322,26,FALSE)</f>
        <v>да</v>
      </c>
    </row>
    <row r="217" spans="1:12" ht="15" x14ac:dyDescent="0.3">
      <c r="A217" s="3">
        <v>3</v>
      </c>
      <c r="B217" t="s">
        <v>75</v>
      </c>
      <c r="C217" t="s">
        <v>873</v>
      </c>
      <c r="D217">
        <v>2008</v>
      </c>
      <c r="E217" t="s">
        <v>9</v>
      </c>
      <c r="F217" s="4">
        <v>3.1863425925925927E-2</v>
      </c>
      <c r="G217">
        <v>3</v>
      </c>
      <c r="H217" s="6">
        <f>(200-100*F217/F$215)*K$1</f>
        <v>95.323193916349823</v>
      </c>
      <c r="L217" t="str">
        <f>VLOOKUP(B217,'свод по группам'!B$5:AA$322,26,FALSE)</f>
        <v>да</v>
      </c>
    </row>
    <row r="218" spans="1:12" ht="15" x14ac:dyDescent="0.3">
      <c r="A218" s="3">
        <v>4</v>
      </c>
      <c r="B218" t="s">
        <v>96</v>
      </c>
      <c r="C218" t="s">
        <v>943</v>
      </c>
      <c r="D218">
        <v>2007</v>
      </c>
      <c r="E218" t="s">
        <v>8</v>
      </c>
      <c r="F218" s="4">
        <v>3.4027777777777775E-2</v>
      </c>
      <c r="G218">
        <v>4</v>
      </c>
      <c r="H218" s="6">
        <f>(200-100*F218/F$215)*K$1</f>
        <v>88.212927756654011</v>
      </c>
      <c r="L218" t="str">
        <f>VLOOKUP(B218,'свод по группам'!B$5:AA$322,26,FALSE)</f>
        <v>да</v>
      </c>
    </row>
    <row r="219" spans="1:12" ht="15" x14ac:dyDescent="0.3">
      <c r="A219" s="3">
        <v>5</v>
      </c>
      <c r="B219" t="s">
        <v>955</v>
      </c>
      <c r="C219" t="s">
        <v>1059</v>
      </c>
      <c r="E219" t="s">
        <v>9</v>
      </c>
      <c r="F219" s="4">
        <v>3.4618055555555555E-2</v>
      </c>
      <c r="G219" t="s">
        <v>911</v>
      </c>
      <c r="H219" s="6">
        <f>(200-100*F219/F$215)*K$1</f>
        <v>86.273764258555161</v>
      </c>
      <c r="L219" t="e">
        <f>VLOOKUP(B219,'свод по группам'!B$5:AA$322,26,FALSE)</f>
        <v>#N/A</v>
      </c>
    </row>
    <row r="220" spans="1:12" ht="15" x14ac:dyDescent="0.3">
      <c r="A220" s="3">
        <v>6</v>
      </c>
      <c r="B220" t="s">
        <v>90</v>
      </c>
      <c r="C220" t="s">
        <v>873</v>
      </c>
      <c r="D220">
        <v>2007</v>
      </c>
      <c r="E220" t="s">
        <v>9</v>
      </c>
      <c r="F220" s="4">
        <v>3.5555555555555556E-2</v>
      </c>
      <c r="G220">
        <v>5</v>
      </c>
      <c r="H220" s="6">
        <f>(200-100*F220/F$215)*K$1</f>
        <v>83.193916349809911</v>
      </c>
      <c r="L220" t="str">
        <f>VLOOKUP(B220,'свод по группам'!B$5:AA$322,26,FALSE)</f>
        <v>да</v>
      </c>
    </row>
    <row r="221" spans="1:12" ht="15" x14ac:dyDescent="0.3">
      <c r="A221" s="3">
        <v>7</v>
      </c>
      <c r="B221" t="s">
        <v>925</v>
      </c>
      <c r="C221" t="s">
        <v>995</v>
      </c>
      <c r="D221">
        <v>2007</v>
      </c>
      <c r="E221" t="s">
        <v>8</v>
      </c>
      <c r="F221" s="4">
        <v>3.6388888888888887E-2</v>
      </c>
      <c r="G221">
        <v>6</v>
      </c>
      <c r="H221" s="6">
        <f>(200-100*F221/F$215)*K$1</f>
        <v>80.456273764258569</v>
      </c>
      <c r="L221" t="str">
        <f>VLOOKUP(B221,'свод по группам'!B$5:AA$322,26,FALSE)</f>
        <v>да</v>
      </c>
    </row>
    <row r="222" spans="1:12" ht="15" x14ac:dyDescent="0.3">
      <c r="A222" s="3">
        <v>8</v>
      </c>
      <c r="B222" t="s">
        <v>1060</v>
      </c>
      <c r="C222" t="s">
        <v>956</v>
      </c>
      <c r="D222">
        <v>2007</v>
      </c>
      <c r="E222" t="s">
        <v>22</v>
      </c>
      <c r="F222" s="4">
        <v>3.892361111111111E-2</v>
      </c>
      <c r="G222">
        <v>7</v>
      </c>
      <c r="H222" s="6">
        <f>(200-100*F222/F$215)*K$1</f>
        <v>72.12927756653994</v>
      </c>
      <c r="L222" t="str">
        <f>VLOOKUP(B222,'свод по группам'!B$5:AA$322,26,FALSE)</f>
        <v>да</v>
      </c>
    </row>
    <row r="223" spans="1:12" ht="15" x14ac:dyDescent="0.3">
      <c r="A223" s="3">
        <v>9</v>
      </c>
      <c r="B223" t="s">
        <v>73</v>
      </c>
      <c r="C223" t="s">
        <v>873</v>
      </c>
      <c r="D223">
        <v>2008</v>
      </c>
      <c r="E223" t="s">
        <v>8</v>
      </c>
      <c r="F223" s="4">
        <v>3.9444444444444442E-2</v>
      </c>
      <c r="G223">
        <v>8</v>
      </c>
      <c r="H223" s="6">
        <f>(200-100*F223/F$215)*K$1</f>
        <v>70.418250950570354</v>
      </c>
      <c r="L223" t="str">
        <f>VLOOKUP(B223,'свод по группам'!B$5:AA$322,26,FALSE)</f>
        <v>да</v>
      </c>
    </row>
    <row r="224" spans="1:12" ht="15" x14ac:dyDescent="0.3">
      <c r="A224" s="3">
        <v>10</v>
      </c>
      <c r="B224" t="s">
        <v>63</v>
      </c>
      <c r="C224" t="s">
        <v>873</v>
      </c>
      <c r="D224">
        <v>2008</v>
      </c>
      <c r="E224" t="s">
        <v>8</v>
      </c>
      <c r="F224" s="4">
        <v>3.9791666666666663E-2</v>
      </c>
      <c r="G224">
        <v>9</v>
      </c>
      <c r="H224" s="6">
        <f>(200-100*F224/F$215)*K$1</f>
        <v>69.277566539923981</v>
      </c>
      <c r="L224" t="str">
        <f>VLOOKUP(B224,'свод по группам'!B$5:AA$322,26,FALSE)</f>
        <v>да</v>
      </c>
    </row>
    <row r="225" spans="1:12" ht="15" x14ac:dyDescent="0.3">
      <c r="A225" s="3">
        <v>11</v>
      </c>
      <c r="B225" t="s">
        <v>1061</v>
      </c>
      <c r="C225" t="s">
        <v>910</v>
      </c>
      <c r="E225" t="s">
        <v>9</v>
      </c>
      <c r="F225" s="4">
        <v>4.0520833333333332E-2</v>
      </c>
      <c r="G225" t="s">
        <v>911</v>
      </c>
      <c r="H225" s="6">
        <f>(200-100*F225/F$215)*K$1</f>
        <v>66.882129277566577</v>
      </c>
      <c r="L225" t="e">
        <f>VLOOKUP(B225,'свод по группам'!B$5:AA$322,26,FALSE)</f>
        <v>#N/A</v>
      </c>
    </row>
    <row r="226" spans="1:12" ht="15" x14ac:dyDescent="0.3">
      <c r="A226" s="3">
        <v>12</v>
      </c>
      <c r="B226" t="s">
        <v>65</v>
      </c>
      <c r="C226" t="s">
        <v>873</v>
      </c>
      <c r="D226">
        <v>2008</v>
      </c>
      <c r="E226" t="s">
        <v>8</v>
      </c>
      <c r="F226" s="4">
        <v>4.0590277777777781E-2</v>
      </c>
      <c r="G226">
        <v>10</v>
      </c>
      <c r="H226" s="6">
        <f>(200-100*F226/F$215)*K$1</f>
        <v>66.653992395437285</v>
      </c>
      <c r="L226" t="str">
        <f>VLOOKUP(B226,'свод по группам'!B$5:AA$322,26,FALSE)</f>
        <v>да</v>
      </c>
    </row>
    <row r="227" spans="1:12" ht="15" x14ac:dyDescent="0.3">
      <c r="A227" s="3">
        <v>13</v>
      </c>
      <c r="B227" t="s">
        <v>64</v>
      </c>
      <c r="C227" t="s">
        <v>873</v>
      </c>
      <c r="D227">
        <v>2008</v>
      </c>
      <c r="E227" t="s">
        <v>10</v>
      </c>
      <c r="F227" s="4">
        <v>4.1377314814814818E-2</v>
      </c>
      <c r="G227">
        <v>11</v>
      </c>
      <c r="H227" s="6">
        <f>(200-100*F227/F$215)*K$1</f>
        <v>64.06844106463879</v>
      </c>
      <c r="L227" t="str">
        <f>VLOOKUP(B227,'свод по группам'!B$5:AA$322,26,FALSE)</f>
        <v>да</v>
      </c>
    </row>
    <row r="228" spans="1:12" ht="15" x14ac:dyDescent="0.3">
      <c r="A228" s="3">
        <v>14</v>
      </c>
      <c r="B228" t="s">
        <v>924</v>
      </c>
      <c r="C228" t="s">
        <v>902</v>
      </c>
      <c r="D228">
        <v>2007</v>
      </c>
      <c r="E228" t="s">
        <v>8</v>
      </c>
      <c r="F228" s="4">
        <v>4.3680555555555556E-2</v>
      </c>
      <c r="G228">
        <v>12</v>
      </c>
      <c r="H228" s="6">
        <f>(200-100*F228/F$215)*K$1</f>
        <v>56.501901140684424</v>
      </c>
      <c r="L228" t="str">
        <f>VLOOKUP(B228,'свод по группам'!B$5:AA$322,26,FALSE)</f>
        <v>да</v>
      </c>
    </row>
    <row r="229" spans="1:12" ht="15" x14ac:dyDescent="0.3">
      <c r="A229" s="3">
        <v>15</v>
      </c>
      <c r="B229" t="s">
        <v>68</v>
      </c>
      <c r="C229" t="s">
        <v>873</v>
      </c>
      <c r="D229">
        <v>2008</v>
      </c>
      <c r="E229" t="s">
        <v>8</v>
      </c>
      <c r="F229" s="4">
        <v>4.4895833333333329E-2</v>
      </c>
      <c r="G229">
        <v>13</v>
      </c>
      <c r="H229" s="6">
        <f>(200-100*F229/F$215)*K$1</f>
        <v>52.509505703422093</v>
      </c>
      <c r="L229" t="str">
        <f>VLOOKUP(B229,'свод по группам'!B$5:AA$322,26,FALSE)</f>
        <v>да</v>
      </c>
    </row>
    <row r="230" spans="1:12" ht="15" x14ac:dyDescent="0.3">
      <c r="A230" s="3">
        <v>16</v>
      </c>
      <c r="B230" t="s">
        <v>110</v>
      </c>
      <c r="C230" t="s">
        <v>943</v>
      </c>
      <c r="D230">
        <v>2007</v>
      </c>
      <c r="E230" t="s">
        <v>8</v>
      </c>
      <c r="F230" s="4">
        <v>4.5150462962962962E-2</v>
      </c>
      <c r="G230">
        <v>14</v>
      </c>
      <c r="H230" s="6">
        <f>(200-100*F230/F$215)*K$1</f>
        <v>51.673003802281414</v>
      </c>
      <c r="L230" t="str">
        <f>VLOOKUP(B230,'свод по группам'!B$5:AA$322,26,FALSE)</f>
        <v>да</v>
      </c>
    </row>
    <row r="231" spans="1:12" ht="15" x14ac:dyDescent="0.3">
      <c r="A231" s="3">
        <v>17</v>
      </c>
      <c r="B231" t="s">
        <v>71</v>
      </c>
      <c r="C231" t="s">
        <v>873</v>
      </c>
      <c r="D231">
        <v>2008</v>
      </c>
      <c r="E231" t="s">
        <v>10</v>
      </c>
      <c r="F231" s="4">
        <v>4.5636574074074072E-2</v>
      </c>
      <c r="G231">
        <v>15</v>
      </c>
      <c r="H231" s="6">
        <f>(200-100*F231/F$215)*K$1</f>
        <v>50.076045627376431</v>
      </c>
      <c r="L231" t="str">
        <f>VLOOKUP(B231,'свод по группам'!B$5:AA$322,26,FALSE)</f>
        <v>да</v>
      </c>
    </row>
    <row r="232" spans="1:12" ht="15" x14ac:dyDescent="0.3">
      <c r="A232" s="3">
        <v>18</v>
      </c>
      <c r="B232" t="s">
        <v>62</v>
      </c>
      <c r="C232" t="s">
        <v>943</v>
      </c>
      <c r="D232">
        <v>2008</v>
      </c>
      <c r="E232" t="s">
        <v>8</v>
      </c>
      <c r="F232" s="4">
        <v>4.6180555555555558E-2</v>
      </c>
      <c r="G232">
        <v>16</v>
      </c>
      <c r="H232" s="6">
        <f>(200-100*F232/F$215)*K$1</f>
        <v>48.288973384030442</v>
      </c>
      <c r="L232" t="str">
        <f>VLOOKUP(B232,'свод по группам'!B$5:AA$322,26,FALSE)</f>
        <v>да</v>
      </c>
    </row>
    <row r="233" spans="1:12" ht="15" x14ac:dyDescent="0.3">
      <c r="A233" s="3">
        <v>19</v>
      </c>
      <c r="B233" t="s">
        <v>1062</v>
      </c>
      <c r="C233" t="s">
        <v>873</v>
      </c>
      <c r="D233">
        <v>2008</v>
      </c>
      <c r="E233" t="s">
        <v>8</v>
      </c>
      <c r="F233" s="4">
        <v>4.8483796296296296E-2</v>
      </c>
      <c r="G233">
        <v>17</v>
      </c>
      <c r="H233" s="6">
        <f>(200-100*F233/F$215)*K$1</f>
        <v>40.722433460076076</v>
      </c>
      <c r="L233" t="str">
        <f>VLOOKUP(B233,'свод по группам'!B$5:AA$322,26,FALSE)</f>
        <v>да</v>
      </c>
    </row>
    <row r="234" spans="1:12" ht="15" x14ac:dyDescent="0.3">
      <c r="A234" s="3">
        <v>20</v>
      </c>
      <c r="B234" t="s">
        <v>99</v>
      </c>
      <c r="C234" t="s">
        <v>873</v>
      </c>
      <c r="D234">
        <v>2007</v>
      </c>
      <c r="E234" t="s">
        <v>8</v>
      </c>
      <c r="F234" s="4">
        <v>5.1956018518518519E-2</v>
      </c>
      <c r="G234">
        <v>18</v>
      </c>
      <c r="H234" s="6">
        <f>(200-100*F234/F$215)*K$1</f>
        <v>29.315589353612182</v>
      </c>
      <c r="L234" t="str">
        <f>VLOOKUP(B234,'свод по группам'!B$5:AA$322,26,FALSE)</f>
        <v>да</v>
      </c>
    </row>
    <row r="235" spans="1:12" ht="15" x14ac:dyDescent="0.3">
      <c r="A235" s="3">
        <v>21</v>
      </c>
      <c r="B235" t="s">
        <v>78</v>
      </c>
      <c r="C235" t="s">
        <v>943</v>
      </c>
      <c r="D235">
        <v>2008</v>
      </c>
      <c r="E235" t="s">
        <v>8</v>
      </c>
      <c r="F235" s="4">
        <v>5.393518518518519E-2</v>
      </c>
      <c r="G235">
        <v>19</v>
      </c>
      <c r="H235" s="6">
        <f>(200-100*F235/F$215)*K$1</f>
        <v>22.813688212927758</v>
      </c>
      <c r="L235" t="str">
        <f>VLOOKUP(B235,'свод по группам'!B$5:AA$322,26,FALSE)</f>
        <v>да</v>
      </c>
    </row>
    <row r="236" spans="1:12" ht="15" x14ac:dyDescent="0.3">
      <c r="A236" s="3">
        <v>22</v>
      </c>
      <c r="B236" t="s">
        <v>929</v>
      </c>
      <c r="C236" t="s">
        <v>872</v>
      </c>
      <c r="D236">
        <v>2008</v>
      </c>
      <c r="E236" t="s">
        <v>8</v>
      </c>
      <c r="F236" s="4">
        <v>5.4189814814814809E-2</v>
      </c>
      <c r="G236">
        <v>20</v>
      </c>
      <c r="H236" s="6">
        <f>(200-100*F236/F$215)*K$1</f>
        <v>21.977186311787108</v>
      </c>
      <c r="L236" t="str">
        <f>VLOOKUP(B236,'свод по группам'!B$5:AA$322,26,FALSE)</f>
        <v>да</v>
      </c>
    </row>
    <row r="237" spans="1:12" ht="15" x14ac:dyDescent="0.3">
      <c r="A237" s="3">
        <v>23</v>
      </c>
      <c r="B237" t="s">
        <v>74</v>
      </c>
      <c r="C237" t="s">
        <v>881</v>
      </c>
      <c r="D237">
        <v>2008</v>
      </c>
      <c r="E237" t="s">
        <v>10</v>
      </c>
      <c r="F237" s="4">
        <v>5.4502314814814816E-2</v>
      </c>
      <c r="G237">
        <v>21</v>
      </c>
      <c r="H237" s="6">
        <f>(200-100*F237/F$215)*K$1</f>
        <v>20.950570342205339</v>
      </c>
      <c r="L237" t="str">
        <f>VLOOKUP(B237,'свод по группам'!B$5:AA$322,26,FALSE)</f>
        <v>да</v>
      </c>
    </row>
    <row r="238" spans="1:12" ht="15" x14ac:dyDescent="0.3">
      <c r="A238" s="3">
        <v>24</v>
      </c>
      <c r="B238" t="s">
        <v>1063</v>
      </c>
      <c r="C238" t="s">
        <v>870</v>
      </c>
      <c r="D238">
        <v>2008</v>
      </c>
      <c r="E238" t="s">
        <v>19</v>
      </c>
      <c r="F238" s="4">
        <v>6.8391203703703704E-2</v>
      </c>
      <c r="G238">
        <v>22</v>
      </c>
      <c r="H238" s="6"/>
      <c r="L238" t="str">
        <f>VLOOKUP(B238,'свод по группам'!B$5:AA$322,26,FALSE)</f>
        <v>да</v>
      </c>
    </row>
    <row r="239" spans="1:12" ht="15" x14ac:dyDescent="0.3">
      <c r="A239" s="3">
        <v>25</v>
      </c>
      <c r="B239" t="s">
        <v>701</v>
      </c>
      <c r="C239" t="s">
        <v>870</v>
      </c>
      <c r="D239">
        <v>2008</v>
      </c>
      <c r="E239" t="s">
        <v>22</v>
      </c>
      <c r="F239" s="4">
        <v>7.3263888888888892E-2</v>
      </c>
      <c r="G239">
        <v>23</v>
      </c>
      <c r="H239" s="6"/>
      <c r="L239" t="str">
        <f>VLOOKUP(B239,'свод по группам'!B$5:AA$322,26,FALSE)</f>
        <v>да</v>
      </c>
    </row>
    <row r="240" spans="1:12" ht="15" x14ac:dyDescent="0.3">
      <c r="A240" s="3">
        <v>26</v>
      </c>
      <c r="B240" t="s">
        <v>1064</v>
      </c>
      <c r="C240" t="s">
        <v>956</v>
      </c>
      <c r="D240">
        <v>2008</v>
      </c>
      <c r="E240" t="s">
        <v>20</v>
      </c>
      <c r="F240" t="s">
        <v>11</v>
      </c>
      <c r="H240" s="6"/>
      <c r="L240" t="str">
        <f>VLOOKUP(B240,'свод по группам'!B$5:AA$322,26,FALSE)</f>
        <v>да</v>
      </c>
    </row>
    <row r="241" spans="1:12" ht="15" x14ac:dyDescent="0.3">
      <c r="A241" s="3">
        <v>27</v>
      </c>
      <c r="B241" t="s">
        <v>1065</v>
      </c>
      <c r="C241" t="s">
        <v>956</v>
      </c>
      <c r="D241">
        <v>2008</v>
      </c>
      <c r="E241" t="s">
        <v>19</v>
      </c>
      <c r="F241" t="s">
        <v>11</v>
      </c>
      <c r="H241" s="6"/>
      <c r="L241" t="str">
        <f>VLOOKUP(B241,'свод по группам'!B$5:AA$322,26,FALSE)</f>
        <v>да</v>
      </c>
    </row>
    <row r="242" spans="1:12" ht="15" x14ac:dyDescent="0.3">
      <c r="A242" s="3">
        <v>28</v>
      </c>
      <c r="B242" t="s">
        <v>928</v>
      </c>
      <c r="C242" t="s">
        <v>873</v>
      </c>
      <c r="D242">
        <v>2007</v>
      </c>
      <c r="E242" t="s">
        <v>19</v>
      </c>
      <c r="F242" t="s">
        <v>11</v>
      </c>
      <c r="H242" s="6"/>
      <c r="L242" t="str">
        <f>VLOOKUP(B242,'свод по группам'!B$5:AA$322,26,FALSE)</f>
        <v>да</v>
      </c>
    </row>
    <row r="243" spans="1:12" ht="15" x14ac:dyDescent="0.3">
      <c r="A243" s="3">
        <v>29</v>
      </c>
      <c r="B243" t="s">
        <v>77</v>
      </c>
      <c r="C243" t="s">
        <v>881</v>
      </c>
      <c r="D243">
        <v>2008</v>
      </c>
      <c r="E243" t="s">
        <v>44</v>
      </c>
      <c r="F243" t="s">
        <v>11</v>
      </c>
      <c r="H243" s="6"/>
      <c r="L243" t="str">
        <f>VLOOKUP(B243,'свод по группам'!B$5:AA$322,26,FALSE)</f>
        <v>да</v>
      </c>
    </row>
    <row r="244" spans="1:12" ht="15" x14ac:dyDescent="0.3">
      <c r="A244" s="3">
        <v>30</v>
      </c>
      <c r="B244" t="s">
        <v>1066</v>
      </c>
      <c r="C244" t="s">
        <v>875</v>
      </c>
      <c r="D244">
        <v>2008</v>
      </c>
      <c r="E244" t="s">
        <v>22</v>
      </c>
      <c r="F244" t="s">
        <v>11</v>
      </c>
      <c r="H244" s="6"/>
      <c r="L244" t="str">
        <f>VLOOKUP(B244,'свод по группам'!B$5:AA$322,26,FALSE)</f>
        <v>да</v>
      </c>
    </row>
    <row r="245" spans="1:12" ht="15" x14ac:dyDescent="0.3">
      <c r="A245" s="3">
        <v>31</v>
      </c>
      <c r="B245" t="s">
        <v>930</v>
      </c>
      <c r="C245" t="s">
        <v>885</v>
      </c>
      <c r="D245">
        <v>2007</v>
      </c>
      <c r="E245" t="s">
        <v>19</v>
      </c>
      <c r="F245" t="s">
        <v>11</v>
      </c>
      <c r="H245" s="6"/>
      <c r="L245" t="str">
        <f>VLOOKUP(B245,'свод по группам'!B$5:AA$322,26,FALSE)</f>
        <v>да</v>
      </c>
    </row>
    <row r="246" spans="1:12" ht="15" x14ac:dyDescent="0.3">
      <c r="A246" s="3">
        <v>32</v>
      </c>
      <c r="B246" t="s">
        <v>927</v>
      </c>
      <c r="C246" t="s">
        <v>873</v>
      </c>
      <c r="D246">
        <v>2008</v>
      </c>
      <c r="E246" t="s">
        <v>8</v>
      </c>
      <c r="F246" t="s">
        <v>11</v>
      </c>
      <c r="H246" s="6"/>
      <c r="L246" t="str">
        <f>VLOOKUP(B246,'свод по группам'!B$5:AA$322,26,FALSE)</f>
        <v>да</v>
      </c>
    </row>
    <row r="247" spans="1:12" ht="15" x14ac:dyDescent="0.3">
      <c r="A247" s="3">
        <v>33</v>
      </c>
      <c r="B247" t="s">
        <v>188</v>
      </c>
      <c r="C247" t="s">
        <v>943</v>
      </c>
      <c r="D247">
        <v>2008</v>
      </c>
      <c r="E247" t="s">
        <v>8</v>
      </c>
      <c r="F247" t="s">
        <v>11</v>
      </c>
      <c r="H247" s="6"/>
      <c r="L247" t="str">
        <f>VLOOKUP(B247,'свод по группам'!B$5:AA$322,26,FALSE)</f>
        <v>да</v>
      </c>
    </row>
    <row r="248" spans="1:12" ht="15" x14ac:dyDescent="0.3">
      <c r="A248" s="3">
        <v>34</v>
      </c>
      <c r="B248" t="s">
        <v>82</v>
      </c>
      <c r="C248" t="s">
        <v>872</v>
      </c>
      <c r="D248">
        <v>2008</v>
      </c>
      <c r="E248" t="s">
        <v>22</v>
      </c>
      <c r="F248" t="s">
        <v>11</v>
      </c>
      <c r="H248" s="6"/>
      <c r="L248" t="str">
        <f>VLOOKUP(B248,'свод по группам'!B$5:AA$322,26,FALSE)</f>
        <v>да</v>
      </c>
    </row>
    <row r="249" spans="1:12" x14ac:dyDescent="0.3">
      <c r="H249" s="6"/>
    </row>
    <row r="250" spans="1:12" ht="23.4" x14ac:dyDescent="0.3">
      <c r="A250" s="8" t="s">
        <v>103</v>
      </c>
      <c r="B250" t="s">
        <v>1067</v>
      </c>
      <c r="H250" s="6"/>
    </row>
    <row r="251" spans="1:12" x14ac:dyDescent="0.3">
      <c r="H251" s="6"/>
    </row>
    <row r="252" spans="1:12" ht="15" x14ac:dyDescent="0.3">
      <c r="A252" s="2" t="s">
        <v>0</v>
      </c>
      <c r="B252" t="s">
        <v>1</v>
      </c>
      <c r="C252" t="s">
        <v>2</v>
      </c>
      <c r="D252" t="s">
        <v>3</v>
      </c>
      <c r="E252" t="s">
        <v>4</v>
      </c>
      <c r="F252" t="s">
        <v>5</v>
      </c>
      <c r="G252" t="s">
        <v>6</v>
      </c>
      <c r="H252" s="6"/>
      <c r="L252" t="str">
        <f>VLOOKUP(B252,'свод по группам'!B$5:AA$322,26,FALSE)</f>
        <v>да</v>
      </c>
    </row>
    <row r="253" spans="1:12" ht="15" x14ac:dyDescent="0.3">
      <c r="A253" s="3">
        <v>1</v>
      </c>
      <c r="B253" t="s">
        <v>104</v>
      </c>
      <c r="C253" t="s">
        <v>872</v>
      </c>
      <c r="D253">
        <v>2006</v>
      </c>
      <c r="E253" t="s">
        <v>7</v>
      </c>
      <c r="F253" s="4">
        <v>3.8530092592592595E-2</v>
      </c>
      <c r="G253">
        <v>1</v>
      </c>
      <c r="H253" s="6">
        <f>(200-100*F253/F$253)*K$1</f>
        <v>100</v>
      </c>
      <c r="L253" t="str">
        <f>VLOOKUP(B253,'свод по группам'!B$5:AA$322,26,FALSE)</f>
        <v>да</v>
      </c>
    </row>
    <row r="254" spans="1:12" ht="15" x14ac:dyDescent="0.3">
      <c r="A254" s="3">
        <v>2</v>
      </c>
      <c r="B254" t="s">
        <v>106</v>
      </c>
      <c r="C254" t="s">
        <v>871</v>
      </c>
      <c r="D254">
        <v>2006</v>
      </c>
      <c r="E254" t="s">
        <v>7</v>
      </c>
      <c r="F254" s="4">
        <v>4.2685185185185187E-2</v>
      </c>
      <c r="G254">
        <v>2</v>
      </c>
      <c r="H254" s="6">
        <f>(200-100*F254/F$253)*K$1</f>
        <v>89.215980775007509</v>
      </c>
      <c r="L254" t="str">
        <f>VLOOKUP(B254,'свод по группам'!B$5:AA$322,26,FALSE)</f>
        <v>да</v>
      </c>
    </row>
    <row r="255" spans="1:12" ht="15" x14ac:dyDescent="0.3">
      <c r="A255" s="3">
        <v>3</v>
      </c>
      <c r="B255" t="s">
        <v>12</v>
      </c>
      <c r="C255" t="s">
        <v>872</v>
      </c>
      <c r="D255">
        <v>2005</v>
      </c>
      <c r="E255" t="s">
        <v>7</v>
      </c>
      <c r="F255" s="4">
        <v>4.5474537037037042E-2</v>
      </c>
      <c r="G255">
        <v>3</v>
      </c>
      <c r="H255" s="6">
        <f>(200-100*F255/F$253)*K$1</f>
        <v>81.976569540402522</v>
      </c>
      <c r="L255" t="str">
        <f>VLOOKUP(B255,'свод по группам'!B$5:AA$322,26,FALSE)</f>
        <v>да</v>
      </c>
    </row>
    <row r="256" spans="1:12" ht="15" x14ac:dyDescent="0.3">
      <c r="A256" s="3">
        <v>4</v>
      </c>
      <c r="B256" t="s">
        <v>105</v>
      </c>
      <c r="C256" t="s">
        <v>897</v>
      </c>
      <c r="D256">
        <v>2005</v>
      </c>
      <c r="E256" t="s">
        <v>8</v>
      </c>
      <c r="F256" s="4">
        <v>4.9826388888888885E-2</v>
      </c>
      <c r="G256">
        <v>4</v>
      </c>
      <c r="H256" s="6">
        <f>(200-100*F256/F$253)*K$1</f>
        <v>70.681886452388113</v>
      </c>
      <c r="L256" t="str">
        <f>VLOOKUP(B256,'свод по группам'!B$5:AA$322,26,FALSE)</f>
        <v>да</v>
      </c>
    </row>
    <row r="257" spans="1:12" ht="15" x14ac:dyDescent="0.3">
      <c r="A257" s="3">
        <v>5</v>
      </c>
      <c r="B257" t="s">
        <v>93</v>
      </c>
      <c r="C257" t="s">
        <v>897</v>
      </c>
      <c r="D257">
        <v>2006</v>
      </c>
      <c r="E257" t="s">
        <v>8</v>
      </c>
      <c r="F257" s="4">
        <v>5.1168981481481489E-2</v>
      </c>
      <c r="G257">
        <v>5</v>
      </c>
      <c r="H257" s="6">
        <f>(200-100*F257/F$253)*K$1</f>
        <v>67.197356563532594</v>
      </c>
      <c r="L257" t="str">
        <f>VLOOKUP(B257,'свод по группам'!B$5:AA$322,26,FALSE)</f>
        <v>да</v>
      </c>
    </row>
    <row r="258" spans="1:12" ht="15" x14ac:dyDescent="0.3">
      <c r="A258" s="3">
        <v>6</v>
      </c>
      <c r="B258" t="s">
        <v>97</v>
      </c>
      <c r="C258" t="s">
        <v>872</v>
      </c>
      <c r="D258">
        <v>2006</v>
      </c>
      <c r="E258" t="s">
        <v>8</v>
      </c>
      <c r="F258" s="4">
        <v>6.5752314814814819E-2</v>
      </c>
      <c r="G258">
        <v>6</v>
      </c>
      <c r="H258" s="6">
        <f>(200-100*F258/F$253)*K$1</f>
        <v>29.348152598377879</v>
      </c>
      <c r="L258" t="str">
        <f>VLOOKUP(B258,'свод по группам'!B$5:AA$322,26,FALSE)</f>
        <v>да</v>
      </c>
    </row>
    <row r="259" spans="1:12" ht="15" x14ac:dyDescent="0.3">
      <c r="A259" s="3">
        <v>7</v>
      </c>
      <c r="B259" t="s">
        <v>95</v>
      </c>
      <c r="C259" t="s">
        <v>897</v>
      </c>
      <c r="D259">
        <v>2006</v>
      </c>
      <c r="E259" t="s">
        <v>8</v>
      </c>
      <c r="F259" s="4">
        <v>7.1273148148148155E-2</v>
      </c>
      <c r="G259">
        <v>7</v>
      </c>
      <c r="H259" s="6">
        <f>(200-100*F259/F$253)*K$1</f>
        <v>15.01952538299787</v>
      </c>
      <c r="L259" t="str">
        <f>VLOOKUP(B259,'свод по группам'!B$5:AA$322,26,FALSE)</f>
        <v>да</v>
      </c>
    </row>
    <row r="260" spans="1:12" ht="15" x14ac:dyDescent="0.3">
      <c r="A260" s="3">
        <v>8</v>
      </c>
      <c r="B260" t="s">
        <v>14</v>
      </c>
      <c r="C260" t="s">
        <v>881</v>
      </c>
      <c r="D260">
        <v>2005</v>
      </c>
      <c r="E260" t="s">
        <v>10</v>
      </c>
      <c r="F260" s="4">
        <v>7.784722222222222E-2</v>
      </c>
      <c r="G260">
        <v>8</v>
      </c>
      <c r="H260" s="6"/>
      <c r="L260" t="str">
        <f>VLOOKUP(B260,'свод по группам'!B$5:AA$322,26,FALSE)</f>
        <v>да</v>
      </c>
    </row>
    <row r="261" spans="1:12" ht="15" x14ac:dyDescent="0.3">
      <c r="A261" s="3">
        <v>9</v>
      </c>
      <c r="B261" t="s">
        <v>1068</v>
      </c>
      <c r="C261" t="s">
        <v>1069</v>
      </c>
      <c r="D261">
        <v>2005</v>
      </c>
      <c r="E261" t="s">
        <v>44</v>
      </c>
      <c r="F261" s="4">
        <v>0.11068287037037038</v>
      </c>
      <c r="G261">
        <v>9</v>
      </c>
      <c r="H261" s="6"/>
      <c r="L261" t="str">
        <f>VLOOKUP(B261,'свод по группам'!B$5:AA$322,26,FALSE)</f>
        <v>да</v>
      </c>
    </row>
    <row r="262" spans="1:12" ht="15" x14ac:dyDescent="0.3">
      <c r="A262" s="3">
        <v>10</v>
      </c>
      <c r="B262" t="s">
        <v>936</v>
      </c>
      <c r="C262" t="s">
        <v>881</v>
      </c>
      <c r="D262">
        <v>2006</v>
      </c>
      <c r="E262" t="s">
        <v>9</v>
      </c>
      <c r="F262" t="s">
        <v>11</v>
      </c>
      <c r="H262" s="6"/>
      <c r="L262" t="str">
        <f>VLOOKUP(B262,'свод по группам'!B$5:AA$322,26,FALSE)</f>
        <v>да</v>
      </c>
    </row>
    <row r="263" spans="1:12" ht="15" x14ac:dyDescent="0.3">
      <c r="A263" s="3">
        <v>11</v>
      </c>
      <c r="B263" t="s">
        <v>98</v>
      </c>
      <c r="C263" t="s">
        <v>870</v>
      </c>
      <c r="D263">
        <v>2006</v>
      </c>
      <c r="E263" t="s">
        <v>8</v>
      </c>
      <c r="F263" t="s">
        <v>11</v>
      </c>
      <c r="H263" s="6"/>
      <c r="L263" t="str">
        <f>VLOOKUP(B263,'свод по группам'!B$5:AA$322,26,FALSE)</f>
        <v>да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 по группам</vt:lpstr>
      <vt:lpstr>Урфо 1</vt:lpstr>
      <vt:lpstr>Урфо 2</vt:lpstr>
      <vt:lpstr>урфо 3</vt:lpstr>
      <vt:lpstr>5 мая</vt:lpstr>
      <vt:lpstr>9 мая</vt:lpstr>
      <vt:lpstr>14 мая</vt:lpstr>
      <vt:lpstr>21 мая</vt:lpstr>
      <vt:lpstr>28 мая</vt:lpstr>
      <vt:lpstr>4 июня</vt:lpstr>
      <vt:lpstr>10 июня</vt:lpstr>
      <vt:lpstr>12 июня</vt:lpstr>
      <vt:lpstr>1 июля</vt:lpstr>
      <vt:lpstr>2 июля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2022-06-12T15:04:24Z</dcterms:created>
  <dcterms:modified xsi:type="dcterms:W3CDTF">2023-05-28T17:14:32Z</dcterms:modified>
</cp:coreProperties>
</file>